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25" tabRatio="861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<sst xmlns="http://schemas.openxmlformats.org/spreadsheetml/2006/main" count="588" uniqueCount="53">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</sst>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9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1" xfId="6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201" fontId="1" fillId="0" borderId="10" xfId="60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2" fontId="0" fillId="0" borderId="0" xfId="0" applyNumberFormat="1" applyFill="1" applyAlignment="1">
      <alignment/>
    </xf>
    <xf numFmtId="2" fontId="0" fillId="18" borderId="0" xfId="0" applyNumberFormat="1" applyFill="1" applyAlignment="1">
      <alignment/>
    </xf>
    <xf numFmtId="201" fontId="0" fillId="0" borderId="0" xfId="60" applyFont="1" applyFill="1" applyAlignment="1">
      <alignment/>
    </xf>
    <xf numFmtId="201" fontId="0" fillId="18" borderId="0" xfId="6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8" sqref="M5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4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H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6" sqref="O46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343396.74</v>
      </c>
      <c r="D5" s="4"/>
      <c r="E5" s="4">
        <v>79851.28</v>
      </c>
      <c r="F5" s="4"/>
      <c r="G5" s="4"/>
      <c r="H5" s="4">
        <v>29947.76</v>
      </c>
      <c r="I5" s="1">
        <v>4377.320000000001</v>
      </c>
      <c r="J5" s="4"/>
      <c r="K5" s="4"/>
      <c r="L5" s="2">
        <v>4657</v>
      </c>
      <c r="M5" s="4">
        <v>13724.1</v>
      </c>
      <c r="N5" s="4"/>
      <c r="O5" s="4">
        <v>2350.93</v>
      </c>
      <c r="P5" s="4"/>
      <c r="Q5" s="4"/>
      <c r="R5" s="4">
        <v>0.03</v>
      </c>
      <c r="S5" s="31">
        <f>SUM(B5:R5)</f>
        <v>478305.16000000003</v>
      </c>
      <c r="T5" s="4"/>
      <c r="U5" s="4"/>
      <c r="V5" s="4"/>
      <c r="W5" s="5">
        <f aca="true" t="shared" si="0" ref="W5:W10">S5+T5+U5+V5</f>
        <v>478305.16000000003</v>
      </c>
    </row>
    <row r="6" spans="1:23" ht="12.75">
      <c r="A6" s="3">
        <v>3</v>
      </c>
      <c r="B6" s="4"/>
      <c r="C6" s="4">
        <v>211747.59</v>
      </c>
      <c r="D6" s="4"/>
      <c r="E6" s="4">
        <v>44394.6</v>
      </c>
      <c r="F6" s="4">
        <v>17212.03</v>
      </c>
      <c r="G6" s="4"/>
      <c r="H6" s="4">
        <v>9787.29</v>
      </c>
      <c r="I6" s="1">
        <v>7820.0599999999995</v>
      </c>
      <c r="J6" s="4"/>
      <c r="K6" s="4"/>
      <c r="L6" s="4">
        <v>1692.6</v>
      </c>
      <c r="M6" s="4">
        <v>8355.779999999999</v>
      </c>
      <c r="N6" s="4">
        <v>4005.65</v>
      </c>
      <c r="O6" s="4">
        <v>507.54</v>
      </c>
      <c r="P6" s="4"/>
      <c r="Q6" s="4"/>
      <c r="R6" s="4">
        <v>0.03</v>
      </c>
      <c r="S6" s="31">
        <f aca="true" t="shared" si="1" ref="S6:S27">SUM(B6:R6)</f>
        <v>305523.17</v>
      </c>
      <c r="T6" s="4"/>
      <c r="U6" s="4"/>
      <c r="V6" s="4"/>
      <c r="W6" s="5">
        <f t="shared" si="0"/>
        <v>305523.17</v>
      </c>
    </row>
    <row r="7" spans="1:23" ht="12.75">
      <c r="A7" s="3">
        <v>4</v>
      </c>
      <c r="B7" s="4"/>
      <c r="C7" s="4">
        <v>234513.3</v>
      </c>
      <c r="D7" s="4"/>
      <c r="E7" s="4">
        <v>52639.12</v>
      </c>
      <c r="F7" s="4">
        <v>589.68</v>
      </c>
      <c r="G7" s="4"/>
      <c r="H7" s="4">
        <v>11516.13</v>
      </c>
      <c r="I7" s="1">
        <v>9455.630000000001</v>
      </c>
      <c r="J7" s="4">
        <v>1020</v>
      </c>
      <c r="K7" s="4"/>
      <c r="L7" s="4">
        <v>2187.3</v>
      </c>
      <c r="M7" s="4">
        <v>13842.44</v>
      </c>
      <c r="N7" s="4">
        <v>4005.65</v>
      </c>
      <c r="O7" s="4">
        <v>304.52</v>
      </c>
      <c r="P7" s="4"/>
      <c r="Q7" s="4"/>
      <c r="R7" s="4">
        <v>0.03</v>
      </c>
      <c r="S7" s="31">
        <f t="shared" si="1"/>
        <v>330073.80000000005</v>
      </c>
      <c r="T7" s="4"/>
      <c r="U7" s="4"/>
      <c r="V7" s="4"/>
      <c r="W7" s="5">
        <f t="shared" si="0"/>
        <v>330073.80000000005</v>
      </c>
    </row>
    <row r="8" spans="1:23" ht="12.75">
      <c r="A8" s="3">
        <v>5</v>
      </c>
      <c r="B8" s="4"/>
      <c r="C8" s="4">
        <v>508410.77</v>
      </c>
      <c r="D8" s="4"/>
      <c r="E8" s="4">
        <v>112929.78</v>
      </c>
      <c r="F8" s="4">
        <v>9980</v>
      </c>
      <c r="G8" s="4"/>
      <c r="H8" s="4">
        <v>21355.7</v>
      </c>
      <c r="I8" s="1">
        <v>4921.32</v>
      </c>
      <c r="J8" s="4"/>
      <c r="K8" s="4"/>
      <c r="L8" s="4">
        <v>3041.75</v>
      </c>
      <c r="M8" s="4">
        <v>23325.89</v>
      </c>
      <c r="N8" s="4"/>
      <c r="O8" s="4">
        <v>0</v>
      </c>
      <c r="P8" s="4"/>
      <c r="Q8" s="4"/>
      <c r="R8" s="4">
        <v>0.03</v>
      </c>
      <c r="S8" s="31">
        <f t="shared" si="1"/>
        <v>683965.24</v>
      </c>
      <c r="T8" s="4"/>
      <c r="U8" s="4"/>
      <c r="V8" s="4"/>
      <c r="W8" s="5">
        <f t="shared" si="0"/>
        <v>683965.24</v>
      </c>
    </row>
    <row r="9" spans="1:23" ht="12.75">
      <c r="A9" s="3">
        <v>6</v>
      </c>
      <c r="B9" s="4"/>
      <c r="C9" s="4">
        <v>311542.78</v>
      </c>
      <c r="D9" s="4"/>
      <c r="E9" s="4">
        <v>68948.83</v>
      </c>
      <c r="F9" s="4"/>
      <c r="G9" s="4"/>
      <c r="H9" s="4">
        <v>23249.77</v>
      </c>
      <c r="I9" s="1">
        <v>3952.3200000000006</v>
      </c>
      <c r="J9" s="4">
        <v>3480</v>
      </c>
      <c r="K9" s="4"/>
      <c r="L9" s="4">
        <v>3328.5</v>
      </c>
      <c r="M9" s="4">
        <v>15049.63</v>
      </c>
      <c r="N9" s="4"/>
      <c r="O9" s="4">
        <v>761.31</v>
      </c>
      <c r="P9" s="4"/>
      <c r="Q9" s="4"/>
      <c r="R9" s="4">
        <v>0.03</v>
      </c>
      <c r="S9" s="31">
        <f t="shared" si="1"/>
        <v>430313.1700000001</v>
      </c>
      <c r="T9" s="4"/>
      <c r="U9" s="4"/>
      <c r="V9" s="4"/>
      <c r="W9" s="5">
        <f t="shared" si="0"/>
        <v>430313.1700000001</v>
      </c>
    </row>
    <row r="10" spans="1:23" ht="12.75">
      <c r="A10" s="3">
        <v>11</v>
      </c>
      <c r="B10" s="4"/>
      <c r="C10" s="4">
        <v>122601.06</v>
      </c>
      <c r="D10" s="4"/>
      <c r="E10" s="4">
        <v>27073.6</v>
      </c>
      <c r="F10" s="4"/>
      <c r="G10" s="4"/>
      <c r="H10" s="4">
        <v>7873.41</v>
      </c>
      <c r="I10" s="1">
        <v>3498.120000000001</v>
      </c>
      <c r="J10" s="4"/>
      <c r="K10" s="4"/>
      <c r="L10" s="4">
        <v>300.3</v>
      </c>
      <c r="M10" s="4">
        <v>7653.789999999999</v>
      </c>
      <c r="N10" s="4"/>
      <c r="O10" s="4">
        <v>126.89</v>
      </c>
      <c r="P10" s="4"/>
      <c r="Q10" s="4"/>
      <c r="R10" s="4">
        <v>0.02</v>
      </c>
      <c r="S10" s="31">
        <f t="shared" si="1"/>
        <v>169127.19</v>
      </c>
      <c r="T10" s="4"/>
      <c r="U10" s="4"/>
      <c r="V10" s="4"/>
      <c r="W10" s="5">
        <f t="shared" si="0"/>
        <v>169127.19</v>
      </c>
    </row>
    <row r="11" spans="1:23" ht="12.75">
      <c r="A11" s="3">
        <v>12</v>
      </c>
      <c r="B11" s="4"/>
      <c r="C11" s="4">
        <v>327820.77</v>
      </c>
      <c r="D11" s="4"/>
      <c r="E11" s="4">
        <v>70100.8</v>
      </c>
      <c r="F11" s="4">
        <v>8893.379999999997</v>
      </c>
      <c r="G11" s="4"/>
      <c r="H11" s="4">
        <v>15922.69</v>
      </c>
      <c r="I11" s="1">
        <v>9270.7</v>
      </c>
      <c r="J11" s="4"/>
      <c r="K11" s="4"/>
      <c r="L11" s="4">
        <v>1320.5</v>
      </c>
      <c r="M11" s="4">
        <v>16075.87</v>
      </c>
      <c r="N11" s="4">
        <v>4005.65</v>
      </c>
      <c r="O11" s="4">
        <v>2469.01</v>
      </c>
      <c r="P11" s="4"/>
      <c r="Q11" s="4"/>
      <c r="R11" s="4">
        <v>0.03</v>
      </c>
      <c r="S11" s="31">
        <f t="shared" si="1"/>
        <v>455879.4000000001</v>
      </c>
      <c r="T11" s="4"/>
      <c r="U11" s="4"/>
      <c r="V11" s="4"/>
      <c r="W11" s="5">
        <f>S11+T11+U11+V11</f>
        <v>455879.4000000001</v>
      </c>
    </row>
    <row r="12" spans="1:23" ht="12.75">
      <c r="A12" s="3">
        <v>13</v>
      </c>
      <c r="B12" s="4"/>
      <c r="C12" s="4">
        <v>201198.87</v>
      </c>
      <c r="D12" s="4"/>
      <c r="E12" s="4">
        <v>46677.69</v>
      </c>
      <c r="F12" s="4"/>
      <c r="G12" s="4"/>
      <c r="H12" s="4">
        <v>13178.9</v>
      </c>
      <c r="I12" s="1">
        <v>9370.52</v>
      </c>
      <c r="J12" s="4"/>
      <c r="K12" s="4"/>
      <c r="L12" s="4">
        <v>955.5</v>
      </c>
      <c r="M12" s="4">
        <v>9567.33</v>
      </c>
      <c r="N12" s="4">
        <v>4005.65</v>
      </c>
      <c r="O12" s="4">
        <v>507.54</v>
      </c>
      <c r="P12" s="4"/>
      <c r="Q12" s="4"/>
      <c r="R12" s="4">
        <v>0.03</v>
      </c>
      <c r="S12" s="31">
        <f t="shared" si="1"/>
        <v>285462.03</v>
      </c>
      <c r="T12" s="4"/>
      <c r="U12" s="4"/>
      <c r="V12" s="4"/>
      <c r="W12" s="5">
        <f aca="true" t="shared" si="2" ref="W12:W27">S12+T12+U12+V12</f>
        <v>285462.03</v>
      </c>
    </row>
    <row r="13" spans="1:23" ht="12.75">
      <c r="A13" s="3">
        <v>14</v>
      </c>
      <c r="B13" s="4"/>
      <c r="C13" s="4">
        <v>98441.41</v>
      </c>
      <c r="D13" s="4"/>
      <c r="E13" s="4">
        <v>19642.08</v>
      </c>
      <c r="F13" s="4"/>
      <c r="G13" s="4"/>
      <c r="H13" s="4">
        <v>2299.91</v>
      </c>
      <c r="I13" s="1">
        <v>1881.44</v>
      </c>
      <c r="J13" s="4"/>
      <c r="K13" s="4"/>
      <c r="L13" s="4">
        <v>627.9</v>
      </c>
      <c r="M13" s="4">
        <v>2914.14</v>
      </c>
      <c r="N13" s="4"/>
      <c r="O13" s="4">
        <v>169.18</v>
      </c>
      <c r="P13" s="4"/>
      <c r="Q13" s="4"/>
      <c r="R13" s="4">
        <v>0.02</v>
      </c>
      <c r="S13" s="31">
        <f t="shared" si="1"/>
        <v>125976.08</v>
      </c>
      <c r="T13" s="4"/>
      <c r="U13" s="4"/>
      <c r="V13" s="4"/>
      <c r="W13" s="5">
        <f t="shared" si="2"/>
        <v>125976.08</v>
      </c>
    </row>
    <row r="14" spans="1:23" ht="12.75">
      <c r="A14" s="3">
        <v>16</v>
      </c>
      <c r="B14" s="4"/>
      <c r="C14" s="4">
        <v>209855.46</v>
      </c>
      <c r="D14" s="4"/>
      <c r="E14" s="4">
        <v>50130.51</v>
      </c>
      <c r="F14" s="4"/>
      <c r="G14" s="4"/>
      <c r="H14" s="4">
        <v>11834.44</v>
      </c>
      <c r="I14" s="1">
        <v>3193.55</v>
      </c>
      <c r="J14" s="4"/>
      <c r="K14" s="4"/>
      <c r="L14" s="4">
        <v>2139.75</v>
      </c>
      <c r="M14" s="4">
        <v>8326.43</v>
      </c>
      <c r="N14" s="4"/>
      <c r="O14" s="4">
        <v>3593.38</v>
      </c>
      <c r="P14" s="4"/>
      <c r="Q14" s="4"/>
      <c r="R14" s="4">
        <v>0.03</v>
      </c>
      <c r="S14" s="31">
        <f t="shared" si="1"/>
        <v>289073.55</v>
      </c>
      <c r="T14" s="4">
        <v>12000</v>
      </c>
      <c r="U14" s="4"/>
      <c r="V14" s="4"/>
      <c r="W14" s="5">
        <f t="shared" si="2"/>
        <v>301073.55</v>
      </c>
    </row>
    <row r="15" spans="1:23" ht="12.75">
      <c r="A15" s="3">
        <v>21</v>
      </c>
      <c r="B15" s="4"/>
      <c r="C15" s="4">
        <v>481648.29</v>
      </c>
      <c r="D15" s="4"/>
      <c r="E15" s="4">
        <v>107361.99</v>
      </c>
      <c r="F15" s="4"/>
      <c r="G15" s="4"/>
      <c r="H15" s="4">
        <v>35096.33</v>
      </c>
      <c r="I15" s="1">
        <v>4643.81</v>
      </c>
      <c r="J15" s="4"/>
      <c r="K15" s="4"/>
      <c r="L15" s="4">
        <v>4475.15</v>
      </c>
      <c r="M15" s="4">
        <v>22099.28</v>
      </c>
      <c r="N15" s="4"/>
      <c r="O15" s="4">
        <v>3304.1</v>
      </c>
      <c r="P15" s="4"/>
      <c r="Q15" s="4"/>
      <c r="R15" s="4">
        <v>0.03</v>
      </c>
      <c r="S15" s="31">
        <f t="shared" si="1"/>
        <v>658628.9800000001</v>
      </c>
      <c r="T15" s="4"/>
      <c r="U15" s="4"/>
      <c r="V15" s="4"/>
      <c r="W15" s="5">
        <f t="shared" si="2"/>
        <v>658628.9800000001</v>
      </c>
    </row>
    <row r="16" spans="1:23" ht="12.75">
      <c r="A16" s="3">
        <v>24</v>
      </c>
      <c r="B16" s="4"/>
      <c r="C16" s="4">
        <v>450836.35</v>
      </c>
      <c r="D16" s="4"/>
      <c r="E16" s="4">
        <v>101090.9</v>
      </c>
      <c r="F16" s="4">
        <v>6385.2</v>
      </c>
      <c r="G16" s="4"/>
      <c r="H16" s="4">
        <v>35406.98</v>
      </c>
      <c r="I16" s="1">
        <v>5505.71</v>
      </c>
      <c r="J16" s="4">
        <v>1020</v>
      </c>
      <c r="K16" s="4"/>
      <c r="L16" s="4">
        <v>3468.25</v>
      </c>
      <c r="M16" s="4">
        <v>29900.58</v>
      </c>
      <c r="N16" s="4"/>
      <c r="O16" s="4">
        <v>0</v>
      </c>
      <c r="P16" s="4"/>
      <c r="Q16" s="4"/>
      <c r="R16" s="4">
        <v>0.03</v>
      </c>
      <c r="S16" s="31">
        <f t="shared" si="1"/>
        <v>633613.9999999999</v>
      </c>
      <c r="T16" s="4"/>
      <c r="U16" s="4"/>
      <c r="V16" s="4"/>
      <c r="W16" s="5">
        <f t="shared" si="2"/>
        <v>633613.9999999999</v>
      </c>
    </row>
    <row r="17" spans="1:23" ht="12.75">
      <c r="A17" s="3">
        <v>25</v>
      </c>
      <c r="B17" s="4"/>
      <c r="C17" s="4">
        <v>287167.34</v>
      </c>
      <c r="D17" s="4"/>
      <c r="E17" s="4">
        <v>67330.09</v>
      </c>
      <c r="F17" s="4">
        <v>3050.6400000000003</v>
      </c>
      <c r="G17" s="4"/>
      <c r="H17" s="4">
        <v>15085.94</v>
      </c>
      <c r="I17" s="1">
        <v>9041.09</v>
      </c>
      <c r="J17" s="4"/>
      <c r="K17" s="4"/>
      <c r="L17" s="4">
        <v>1719.9</v>
      </c>
      <c r="M17" s="4">
        <v>9090.81</v>
      </c>
      <c r="N17" s="4">
        <v>4005.65</v>
      </c>
      <c r="O17" s="4">
        <v>253.77</v>
      </c>
      <c r="P17" s="4"/>
      <c r="Q17" s="4"/>
      <c r="R17" s="4">
        <v>0.03</v>
      </c>
      <c r="S17" s="31">
        <f t="shared" si="1"/>
        <v>396745.2600000002</v>
      </c>
      <c r="T17" s="4"/>
      <c r="U17" s="4"/>
      <c r="V17" s="4"/>
      <c r="W17" s="5">
        <f t="shared" si="2"/>
        <v>396745.2600000002</v>
      </c>
    </row>
    <row r="18" spans="1:23" ht="12.75">
      <c r="A18" s="3">
        <v>30</v>
      </c>
      <c r="B18" s="4"/>
      <c r="C18" s="4">
        <v>298387.56</v>
      </c>
      <c r="D18" s="4"/>
      <c r="E18" s="4">
        <v>66486.83</v>
      </c>
      <c r="F18" s="4"/>
      <c r="G18" s="4"/>
      <c r="H18" s="4">
        <v>16454.82</v>
      </c>
      <c r="I18" s="1">
        <v>4780.210000000001</v>
      </c>
      <c r="J18" s="4"/>
      <c r="K18" s="4"/>
      <c r="L18" s="4">
        <v>2948.1</v>
      </c>
      <c r="M18" s="4">
        <v>13402.79</v>
      </c>
      <c r="N18" s="4"/>
      <c r="O18" s="4">
        <v>3008.02</v>
      </c>
      <c r="P18" s="4"/>
      <c r="Q18" s="4"/>
      <c r="R18" s="4">
        <v>0.03</v>
      </c>
      <c r="S18" s="31">
        <f t="shared" si="1"/>
        <v>405468.36000000004</v>
      </c>
      <c r="T18" s="4">
        <v>15350</v>
      </c>
      <c r="U18" s="4"/>
      <c r="V18" s="4"/>
      <c r="W18" s="5">
        <f t="shared" si="2"/>
        <v>420818.36000000004</v>
      </c>
    </row>
    <row r="19" spans="1:23" ht="12.75">
      <c r="A19" s="3">
        <v>31</v>
      </c>
      <c r="B19" s="4"/>
      <c r="C19" s="4">
        <v>271258.19</v>
      </c>
      <c r="D19" s="4"/>
      <c r="E19" s="4">
        <v>59668.83</v>
      </c>
      <c r="F19" s="4"/>
      <c r="G19" s="4"/>
      <c r="H19" s="4">
        <v>24425.17</v>
      </c>
      <c r="I19" s="1">
        <v>4533.31</v>
      </c>
      <c r="J19" s="4"/>
      <c r="K19" s="4"/>
      <c r="L19" s="4">
        <v>3185.85</v>
      </c>
      <c r="M19" s="4">
        <v>16014.61</v>
      </c>
      <c r="N19" s="4"/>
      <c r="O19" s="4">
        <v>253.77</v>
      </c>
      <c r="P19" s="4"/>
      <c r="Q19" s="4"/>
      <c r="R19" s="4">
        <v>0.03</v>
      </c>
      <c r="S19" s="31">
        <f t="shared" si="1"/>
        <v>379339.76</v>
      </c>
      <c r="T19" s="4"/>
      <c r="U19" s="4"/>
      <c r="V19" s="4"/>
      <c r="W19" s="5">
        <f t="shared" si="2"/>
        <v>379339.76</v>
      </c>
    </row>
    <row r="20" spans="1:23" ht="12.75">
      <c r="A20" s="3">
        <v>32</v>
      </c>
      <c r="B20" s="4"/>
      <c r="C20" s="4">
        <v>205521</v>
      </c>
      <c r="D20" s="4"/>
      <c r="E20" s="4">
        <v>46797.81</v>
      </c>
      <c r="F20" s="4"/>
      <c r="G20" s="4"/>
      <c r="H20" s="4">
        <v>14615.04</v>
      </c>
      <c r="I20" s="1">
        <v>4521.41</v>
      </c>
      <c r="J20" s="4"/>
      <c r="K20" s="4"/>
      <c r="L20" s="4">
        <v>1806.9</v>
      </c>
      <c r="M20" s="4">
        <v>11813.220000000001</v>
      </c>
      <c r="N20" s="4"/>
      <c r="O20" s="4">
        <v>126.88</v>
      </c>
      <c r="P20" s="4"/>
      <c r="Q20" s="4"/>
      <c r="R20" s="4">
        <v>0.03</v>
      </c>
      <c r="S20" s="31">
        <f t="shared" si="1"/>
        <v>285202.29000000004</v>
      </c>
      <c r="T20" s="4"/>
      <c r="U20" s="4"/>
      <c r="V20" s="4"/>
      <c r="W20" s="5">
        <f t="shared" si="2"/>
        <v>285202.29000000004</v>
      </c>
    </row>
    <row r="21" spans="1:23" ht="12.75">
      <c r="A21" s="3">
        <v>33</v>
      </c>
      <c r="B21" s="4"/>
      <c r="C21" s="4">
        <v>220494.55</v>
      </c>
      <c r="D21" s="4"/>
      <c r="E21" s="4">
        <v>45976.69</v>
      </c>
      <c r="F21" s="4">
        <v>13224.15</v>
      </c>
      <c r="G21" s="4"/>
      <c r="H21" s="4">
        <v>13300.76</v>
      </c>
      <c r="I21" s="1">
        <v>9064.01</v>
      </c>
      <c r="J21" s="4"/>
      <c r="K21" s="4"/>
      <c r="L21" s="4">
        <v>2234.85</v>
      </c>
      <c r="M21" s="4">
        <v>17271.739999999998</v>
      </c>
      <c r="N21" s="4">
        <v>4005.65</v>
      </c>
      <c r="O21" s="4">
        <v>338.36</v>
      </c>
      <c r="P21" s="4"/>
      <c r="Q21" s="4"/>
      <c r="R21" s="4">
        <v>0.03</v>
      </c>
      <c r="S21" s="31">
        <f t="shared" si="1"/>
        <v>325910.79000000004</v>
      </c>
      <c r="T21" s="4"/>
      <c r="U21" s="4"/>
      <c r="V21" s="4"/>
      <c r="W21" s="5">
        <f t="shared" si="2"/>
        <v>325910.79000000004</v>
      </c>
    </row>
    <row r="22" spans="1:23" ht="12.75">
      <c r="A22" s="3">
        <v>34</v>
      </c>
      <c r="B22" s="4"/>
      <c r="C22" s="4">
        <v>429156.04</v>
      </c>
      <c r="D22" s="4"/>
      <c r="E22" s="4">
        <v>95345.03</v>
      </c>
      <c r="F22" s="4"/>
      <c r="G22" s="4"/>
      <c r="H22" s="4">
        <v>27057.41</v>
      </c>
      <c r="I22" s="1">
        <v>5794.72</v>
      </c>
      <c r="J22" s="4">
        <v>1020</v>
      </c>
      <c r="K22" s="4"/>
      <c r="L22" s="4">
        <v>3896.2</v>
      </c>
      <c r="M22" s="4">
        <v>26789.269999999997</v>
      </c>
      <c r="N22" s="4"/>
      <c r="O22" s="4">
        <v>5676.83</v>
      </c>
      <c r="P22" s="4"/>
      <c r="Q22" s="4"/>
      <c r="R22" s="4">
        <v>0.03</v>
      </c>
      <c r="S22" s="31">
        <f t="shared" si="1"/>
        <v>594735.5299999999</v>
      </c>
      <c r="T22" s="4"/>
      <c r="U22" s="4"/>
      <c r="V22" s="4"/>
      <c r="W22" s="5">
        <f t="shared" si="2"/>
        <v>594735.5299999999</v>
      </c>
    </row>
    <row r="23" spans="1:23" ht="12.75">
      <c r="A23" s="26" t="s">
        <v>31</v>
      </c>
      <c r="B23" s="4"/>
      <c r="C23" s="4">
        <v>106025.44</v>
      </c>
      <c r="D23" s="4"/>
      <c r="E23" s="4">
        <v>24858.29</v>
      </c>
      <c r="F23" s="4"/>
      <c r="G23" s="4"/>
      <c r="H23" s="4">
        <v>4728.68</v>
      </c>
      <c r="I23" s="1">
        <v>2030.99</v>
      </c>
      <c r="J23" s="4"/>
      <c r="K23" s="4"/>
      <c r="L23" s="4">
        <v>0</v>
      </c>
      <c r="M23" s="4">
        <v>2527.08</v>
      </c>
      <c r="N23" s="4"/>
      <c r="O23" s="4"/>
      <c r="P23" s="4"/>
      <c r="Q23" s="4"/>
      <c r="R23" s="4"/>
      <c r="S23" s="31">
        <f t="shared" si="1"/>
        <v>140170.47999999998</v>
      </c>
      <c r="T23" s="4"/>
      <c r="U23" s="4"/>
      <c r="V23" s="4"/>
      <c r="W23" s="5">
        <f t="shared" si="2"/>
        <v>140170.47999999998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159473.55</v>
      </c>
      <c r="D25" s="4"/>
      <c r="E25" s="4">
        <v>35239.61</v>
      </c>
      <c r="F25" s="4"/>
      <c r="G25" s="4"/>
      <c r="H25" s="4">
        <v>8813.29</v>
      </c>
      <c r="I25" s="1">
        <v>9004.66</v>
      </c>
      <c r="J25" s="4"/>
      <c r="K25" s="4"/>
      <c r="L25" s="4">
        <v>1365</v>
      </c>
      <c r="M25" s="4">
        <v>7397.62</v>
      </c>
      <c r="N25" s="4">
        <v>17215.69</v>
      </c>
      <c r="O25" s="4"/>
      <c r="P25" s="4"/>
      <c r="Q25" s="4"/>
      <c r="R25" s="4">
        <v>0.02</v>
      </c>
      <c r="S25" s="31">
        <f t="shared" si="1"/>
        <v>238509.43999999997</v>
      </c>
      <c r="T25" s="4"/>
      <c r="U25" s="4"/>
      <c r="V25" s="4"/>
      <c r="W25" s="5">
        <f t="shared" si="2"/>
        <v>238509.43999999997</v>
      </c>
    </row>
    <row r="26" spans="1:23" ht="12.75">
      <c r="A26" s="26" t="s">
        <v>34</v>
      </c>
      <c r="B26" s="4"/>
      <c r="C26" s="4">
        <v>135381.34</v>
      </c>
      <c r="D26" s="4"/>
      <c r="E26" s="4">
        <v>31959.32</v>
      </c>
      <c r="F26" s="4"/>
      <c r="G26" s="4"/>
      <c r="H26" s="4">
        <v>6068.04</v>
      </c>
      <c r="I26" s="1">
        <v>3580.8</v>
      </c>
      <c r="J26" s="4"/>
      <c r="K26" s="4"/>
      <c r="L26" s="4">
        <v>676.8</v>
      </c>
      <c r="M26" s="4">
        <v>4922.34</v>
      </c>
      <c r="N26" s="4"/>
      <c r="O26" s="4">
        <v>65179.2</v>
      </c>
      <c r="P26" s="4"/>
      <c r="Q26" s="4"/>
      <c r="R26" s="4">
        <v>0.02</v>
      </c>
      <c r="S26" s="31">
        <f t="shared" si="1"/>
        <v>247767.85999999996</v>
      </c>
      <c r="T26" s="4"/>
      <c r="U26" s="4"/>
      <c r="V26" s="4"/>
      <c r="W26" s="5">
        <f t="shared" si="2"/>
        <v>247767.85999999996</v>
      </c>
    </row>
    <row r="27" spans="1:23" ht="12.75">
      <c r="A27" s="26" t="s">
        <v>35</v>
      </c>
      <c r="B27" s="4"/>
      <c r="C27" s="4">
        <v>25131.45</v>
      </c>
      <c r="D27" s="4"/>
      <c r="E27" s="4">
        <v>6188.92</v>
      </c>
      <c r="F27" s="4"/>
      <c r="G27" s="4"/>
      <c r="H27" s="4">
        <v>4744.04</v>
      </c>
      <c r="I27" s="1">
        <v>1480.43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37544.840000000004</v>
      </c>
      <c r="T27" s="4"/>
      <c r="U27" s="4"/>
      <c r="V27" s="4"/>
      <c r="W27" s="5">
        <f t="shared" si="2"/>
        <v>37544.840000000004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5640009.850000001</v>
      </c>
      <c r="D28" s="8">
        <f t="shared" si="3"/>
        <v>0</v>
      </c>
      <c r="E28" s="8">
        <f t="shared" si="3"/>
        <v>1260692.6</v>
      </c>
      <c r="F28" s="8">
        <f t="shared" si="3"/>
        <v>59335.079999999994</v>
      </c>
      <c r="G28" s="8">
        <f t="shared" si="3"/>
        <v>0</v>
      </c>
      <c r="H28" s="8">
        <f t="shared" si="3"/>
        <v>352762.49999999994</v>
      </c>
      <c r="I28" s="8">
        <f t="shared" si="3"/>
        <v>121722.13000000002</v>
      </c>
      <c r="J28" s="8">
        <f t="shared" si="3"/>
        <v>6540</v>
      </c>
      <c r="K28" s="8">
        <f t="shared" si="3"/>
        <v>0</v>
      </c>
      <c r="L28" s="8">
        <f t="shared" si="3"/>
        <v>46028.1</v>
      </c>
      <c r="M28" s="8">
        <f t="shared" si="3"/>
        <v>280064.74000000005</v>
      </c>
      <c r="N28" s="8">
        <f t="shared" si="3"/>
        <v>41249.59</v>
      </c>
      <c r="O28" s="8">
        <f t="shared" si="3"/>
        <v>88931.23</v>
      </c>
      <c r="P28" s="8">
        <f t="shared" si="3"/>
        <v>0</v>
      </c>
      <c r="Q28" s="8">
        <f t="shared" si="3"/>
        <v>0</v>
      </c>
      <c r="R28" s="8">
        <f t="shared" si="3"/>
        <v>0.5600000000000002</v>
      </c>
      <c r="S28" s="5">
        <f>SUM(S5:S27)</f>
        <v>7897336.380000001</v>
      </c>
      <c r="T28" s="8">
        <f t="shared" si="3"/>
        <v>27350</v>
      </c>
      <c r="U28" s="8">
        <f t="shared" si="3"/>
        <v>0</v>
      </c>
      <c r="V28" s="8">
        <f t="shared" si="3"/>
        <v>0</v>
      </c>
      <c r="W28" s="8">
        <f>SUM(W5:W27)</f>
        <v>7924686.380000001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485910.55</v>
      </c>
      <c r="C30" s="1">
        <v>129524.18</v>
      </c>
      <c r="D30" s="1">
        <v>118266.43</v>
      </c>
      <c r="E30" s="1">
        <v>29335.93</v>
      </c>
      <c r="F30" s="1">
        <v>117714.34</v>
      </c>
      <c r="G30" s="1"/>
      <c r="H30" s="1">
        <v>25989.8</v>
      </c>
      <c r="I30" s="6">
        <v>14208.210000000001</v>
      </c>
      <c r="J30" s="1">
        <v>120</v>
      </c>
      <c r="K30" s="1"/>
      <c r="L30" s="1">
        <v>1556.1</v>
      </c>
      <c r="M30" s="1">
        <v>13181.96</v>
      </c>
      <c r="N30" s="1">
        <v>5827.73</v>
      </c>
      <c r="O30" s="1">
        <v>4100.92</v>
      </c>
      <c r="P30" s="1"/>
      <c r="Q30" s="1"/>
      <c r="R30" s="1">
        <v>0.02</v>
      </c>
      <c r="S30" s="5">
        <f>SUM(B30:R30)</f>
        <v>945736.1699999999</v>
      </c>
      <c r="T30" s="1"/>
      <c r="U30" s="1"/>
      <c r="V30" s="1"/>
      <c r="W30" s="5">
        <f>S30+T30+U30+V30</f>
        <v>945736.1699999999</v>
      </c>
    </row>
    <row r="31" spans="1:23" ht="12.75">
      <c r="A31" s="3">
        <v>3</v>
      </c>
      <c r="B31" s="1">
        <v>230937.24</v>
      </c>
      <c r="C31" s="1">
        <v>82281.68</v>
      </c>
      <c r="D31" s="1">
        <v>51310.34</v>
      </c>
      <c r="E31" s="1">
        <v>18761.97</v>
      </c>
      <c r="F31" s="1">
        <v>49502.16</v>
      </c>
      <c r="G31" s="1"/>
      <c r="H31" s="1">
        <v>9714.02</v>
      </c>
      <c r="I31" s="6">
        <v>12899.390000000003</v>
      </c>
      <c r="J31" s="1">
        <v>2280</v>
      </c>
      <c r="K31" s="1"/>
      <c r="L31" s="1">
        <v>1092</v>
      </c>
      <c r="M31" s="1">
        <v>9924.47</v>
      </c>
      <c r="N31" s="1">
        <v>5827.73</v>
      </c>
      <c r="O31" s="1">
        <v>7053.9</v>
      </c>
      <c r="P31" s="1"/>
      <c r="Q31" s="1"/>
      <c r="R31" s="1">
        <v>0.02</v>
      </c>
      <c r="S31" s="5">
        <f aca="true" t="shared" si="4" ref="S31:S64">SUM(B31:R31)</f>
        <v>481584.92000000004</v>
      </c>
      <c r="T31" s="1"/>
      <c r="U31" s="1"/>
      <c r="V31" s="1"/>
      <c r="W31" s="5">
        <f aca="true" t="shared" si="5" ref="W31:W47">S31+T31+U31+V31</f>
        <v>481584.92000000004</v>
      </c>
    </row>
    <row r="32" spans="1:23" ht="12.75">
      <c r="A32" s="3">
        <v>4</v>
      </c>
      <c r="B32" s="1">
        <v>961037.64</v>
      </c>
      <c r="C32" s="1">
        <v>178873.55</v>
      </c>
      <c r="D32" s="1">
        <v>209467.42</v>
      </c>
      <c r="E32" s="1">
        <v>37264.4</v>
      </c>
      <c r="F32" s="1">
        <v>222423.8</v>
      </c>
      <c r="G32" s="1"/>
      <c r="H32" s="1">
        <v>37775.69</v>
      </c>
      <c r="I32" s="6">
        <v>47857.420000000006</v>
      </c>
      <c r="J32" s="1">
        <v>600</v>
      </c>
      <c r="K32" s="1"/>
      <c r="L32" s="1">
        <v>4850.1</v>
      </c>
      <c r="M32" s="1">
        <v>24413.01</v>
      </c>
      <c r="N32" s="1"/>
      <c r="O32" s="1">
        <v>1522.62</v>
      </c>
      <c r="P32" s="1"/>
      <c r="Q32" s="1"/>
      <c r="R32" s="1">
        <v>0.02</v>
      </c>
      <c r="S32" s="5">
        <f t="shared" si="4"/>
        <v>1726085.67</v>
      </c>
      <c r="T32" s="1"/>
      <c r="U32" s="1"/>
      <c r="V32" s="1"/>
      <c r="W32" s="5">
        <f t="shared" si="5"/>
        <v>1726085.67</v>
      </c>
    </row>
    <row r="33" spans="1:23" ht="12.75">
      <c r="A33" s="3">
        <v>5</v>
      </c>
      <c r="B33" s="1">
        <v>848506.2100000001</v>
      </c>
      <c r="C33" s="1">
        <v>176452.78</v>
      </c>
      <c r="D33" s="1">
        <v>184355.27</v>
      </c>
      <c r="E33" s="1">
        <v>40592.4</v>
      </c>
      <c r="F33" s="1">
        <v>17745</v>
      </c>
      <c r="G33" s="1"/>
      <c r="H33" s="1">
        <v>41718.81</v>
      </c>
      <c r="I33" s="6">
        <v>13662.920000000002</v>
      </c>
      <c r="J33" s="1">
        <v>720</v>
      </c>
      <c r="K33" s="1"/>
      <c r="L33" s="1">
        <v>6276.6</v>
      </c>
      <c r="M33" s="1">
        <v>20976.39</v>
      </c>
      <c r="N33" s="1"/>
      <c r="O33" s="1">
        <v>761.31</v>
      </c>
      <c r="P33" s="1"/>
      <c r="Q33" s="1"/>
      <c r="R33" s="1">
        <v>0.02</v>
      </c>
      <c r="S33" s="5">
        <f t="shared" si="4"/>
        <v>1351767.71</v>
      </c>
      <c r="T33" s="1"/>
      <c r="U33" s="15"/>
      <c r="V33" s="15"/>
      <c r="W33" s="5">
        <f t="shared" si="5"/>
        <v>1351767.71</v>
      </c>
    </row>
    <row r="34" spans="1:23" ht="12.75">
      <c r="A34" s="3">
        <v>6</v>
      </c>
      <c r="B34" s="1">
        <v>254423.54</v>
      </c>
      <c r="C34" s="1">
        <v>75657.82</v>
      </c>
      <c r="D34" s="1">
        <v>55860.18</v>
      </c>
      <c r="E34" s="1">
        <v>17374.03</v>
      </c>
      <c r="F34" s="1">
        <v>48039.85</v>
      </c>
      <c r="G34" s="1"/>
      <c r="H34" s="1">
        <v>15151.58</v>
      </c>
      <c r="I34" s="6">
        <v>13042.690000000002</v>
      </c>
      <c r="J34" s="1">
        <v>2210</v>
      </c>
      <c r="K34" s="1"/>
      <c r="L34" s="1">
        <v>955.5</v>
      </c>
      <c r="M34" s="1">
        <v>7006.45</v>
      </c>
      <c r="N34" s="1">
        <v>5827.73</v>
      </c>
      <c r="O34" s="1">
        <v>1890.38</v>
      </c>
      <c r="P34" s="1"/>
      <c r="Q34" s="1"/>
      <c r="R34" s="1">
        <v>0.02</v>
      </c>
      <c r="S34" s="5">
        <f t="shared" si="4"/>
        <v>497439.76999999996</v>
      </c>
      <c r="T34" s="1"/>
      <c r="U34" s="1"/>
      <c r="V34" s="1"/>
      <c r="W34" s="5">
        <f t="shared" si="5"/>
        <v>497439.76999999996</v>
      </c>
    </row>
    <row r="35" spans="1:23" ht="12.75">
      <c r="A35" s="3">
        <v>7</v>
      </c>
      <c r="B35" s="1">
        <v>215813.23</v>
      </c>
      <c r="C35" s="1">
        <v>68251.82</v>
      </c>
      <c r="D35" s="1">
        <v>48167.31</v>
      </c>
      <c r="E35" s="1">
        <v>15040.34</v>
      </c>
      <c r="F35" s="1">
        <v>36761.01</v>
      </c>
      <c r="G35" s="1"/>
      <c r="H35" s="1">
        <v>10139.05</v>
      </c>
      <c r="I35" s="6">
        <v>12420.930000000004</v>
      </c>
      <c r="J35" s="1">
        <v>1352.6</v>
      </c>
      <c r="K35" s="1"/>
      <c r="L35" s="1">
        <v>327.6</v>
      </c>
      <c r="M35" s="1">
        <v>3212.93</v>
      </c>
      <c r="N35" s="1">
        <v>5827.73</v>
      </c>
      <c r="O35" s="1">
        <v>126.88</v>
      </c>
      <c r="P35" s="1"/>
      <c r="Q35" s="1"/>
      <c r="R35" s="1">
        <v>0.02</v>
      </c>
      <c r="S35" s="5">
        <f t="shared" si="4"/>
        <v>417441.45</v>
      </c>
      <c r="T35" s="1"/>
      <c r="U35" s="1"/>
      <c r="V35" s="1"/>
      <c r="W35" s="5">
        <f t="shared" si="5"/>
        <v>417441.45</v>
      </c>
    </row>
    <row r="36" spans="1:23" ht="12.75">
      <c r="A36" s="3">
        <v>8</v>
      </c>
      <c r="B36" s="1">
        <v>287886.26</v>
      </c>
      <c r="C36" s="1">
        <v>65790.01</v>
      </c>
      <c r="D36" s="1">
        <v>65512.83</v>
      </c>
      <c r="E36" s="1">
        <v>16354.66</v>
      </c>
      <c r="F36" s="1">
        <v>6863.37</v>
      </c>
      <c r="G36" s="1"/>
      <c r="H36" s="1">
        <v>11294.92</v>
      </c>
      <c r="I36" s="6">
        <v>12570.660000000002</v>
      </c>
      <c r="J36" s="1">
        <v>785.2</v>
      </c>
      <c r="K36" s="1"/>
      <c r="L36" s="1">
        <v>737.1</v>
      </c>
      <c r="M36" s="1">
        <v>13400.769999999999</v>
      </c>
      <c r="N36" s="1">
        <v>5827.73</v>
      </c>
      <c r="O36" s="1">
        <v>253.77</v>
      </c>
      <c r="P36" s="1"/>
      <c r="Q36" s="1"/>
      <c r="R36" s="1">
        <v>0.02</v>
      </c>
      <c r="S36" s="5">
        <f t="shared" si="4"/>
        <v>487277.3</v>
      </c>
      <c r="T36" s="1"/>
      <c r="U36" s="1"/>
      <c r="V36" s="1"/>
      <c r="W36" s="5">
        <f t="shared" si="5"/>
        <v>487277.3</v>
      </c>
    </row>
    <row r="37" spans="1:23" ht="12.75">
      <c r="A37" s="3">
        <v>9</v>
      </c>
      <c r="B37" s="1">
        <v>415011.13</v>
      </c>
      <c r="C37" s="1">
        <v>141231.61</v>
      </c>
      <c r="D37" s="1">
        <v>89234.18</v>
      </c>
      <c r="E37" s="1">
        <v>30038.45</v>
      </c>
      <c r="F37" s="1">
        <v>119327.82</v>
      </c>
      <c r="G37" s="1"/>
      <c r="H37" s="1">
        <v>22802.64</v>
      </c>
      <c r="I37" s="6">
        <v>15397.300000000003</v>
      </c>
      <c r="J37" s="1">
        <v>1740</v>
      </c>
      <c r="K37" s="1"/>
      <c r="L37" s="1">
        <v>2377.5</v>
      </c>
      <c r="M37" s="1">
        <v>12497.480000000001</v>
      </c>
      <c r="N37" s="1">
        <v>5827.73</v>
      </c>
      <c r="O37" s="1">
        <v>0</v>
      </c>
      <c r="P37" s="1"/>
      <c r="Q37" s="1"/>
      <c r="R37" s="1">
        <v>0.02</v>
      </c>
      <c r="S37" s="5">
        <f t="shared" si="4"/>
        <v>855485.86</v>
      </c>
      <c r="T37" s="1"/>
      <c r="U37" s="1"/>
      <c r="V37" s="1"/>
      <c r="W37" s="5">
        <f t="shared" si="5"/>
        <v>855485.86</v>
      </c>
    </row>
    <row r="38" spans="1:23" ht="12.75">
      <c r="A38" s="3">
        <v>11</v>
      </c>
      <c r="B38" s="1">
        <v>274889.09</v>
      </c>
      <c r="C38" s="1">
        <v>88722.97</v>
      </c>
      <c r="D38" s="1">
        <v>60825.73</v>
      </c>
      <c r="E38" s="1">
        <v>20586.26</v>
      </c>
      <c r="F38" s="1">
        <v>105596</v>
      </c>
      <c r="G38" s="1"/>
      <c r="H38" s="1">
        <v>23832.68</v>
      </c>
      <c r="I38" s="6">
        <v>9263.81</v>
      </c>
      <c r="J38" s="1">
        <v>392.6</v>
      </c>
      <c r="K38" s="1"/>
      <c r="L38" s="1">
        <v>1822.75</v>
      </c>
      <c r="M38" s="1">
        <v>8412</v>
      </c>
      <c r="N38" s="1"/>
      <c r="O38" s="1">
        <v>4187.21</v>
      </c>
      <c r="P38" s="1"/>
      <c r="Q38" s="1"/>
      <c r="R38" s="1">
        <v>0.02</v>
      </c>
      <c r="S38" s="5">
        <f t="shared" si="4"/>
        <v>598531.1200000001</v>
      </c>
      <c r="T38" s="1"/>
      <c r="U38" s="15"/>
      <c r="V38" s="1"/>
      <c r="W38" s="5">
        <f t="shared" si="5"/>
        <v>598531.1200000001</v>
      </c>
    </row>
    <row r="39" spans="1:23" ht="12.75">
      <c r="A39" s="3" t="s">
        <v>2</v>
      </c>
      <c r="B39" s="1">
        <v>560227.19</v>
      </c>
      <c r="C39" s="1">
        <v>98721.16</v>
      </c>
      <c r="D39" s="1">
        <v>124434.35</v>
      </c>
      <c r="E39" s="1">
        <v>24375.4</v>
      </c>
      <c r="F39" s="1">
        <v>2000</v>
      </c>
      <c r="G39" s="1"/>
      <c r="H39" s="1">
        <v>8820</v>
      </c>
      <c r="I39" s="6">
        <v>10385.41</v>
      </c>
      <c r="J39" s="1">
        <v>840</v>
      </c>
      <c r="K39" s="1"/>
      <c r="L39" s="1">
        <v>3645.5</v>
      </c>
      <c r="M39" s="1">
        <v>16528.81</v>
      </c>
      <c r="N39" s="1"/>
      <c r="O39" s="1">
        <v>-68.02</v>
      </c>
      <c r="P39" s="1"/>
      <c r="Q39" s="1"/>
      <c r="R39" s="1">
        <v>0.02</v>
      </c>
      <c r="S39" s="5">
        <f t="shared" si="4"/>
        <v>849909.8200000001</v>
      </c>
      <c r="T39" s="1"/>
      <c r="U39" s="1"/>
      <c r="V39" s="1"/>
      <c r="W39" s="5">
        <f t="shared" si="5"/>
        <v>849909.8200000001</v>
      </c>
    </row>
    <row r="40" spans="1:23" ht="12.75">
      <c r="A40" s="3">
        <v>12</v>
      </c>
      <c r="B40" s="1">
        <v>494293.06</v>
      </c>
      <c r="C40" s="1">
        <v>148113.7</v>
      </c>
      <c r="D40" s="1">
        <v>106788.95</v>
      </c>
      <c r="E40" s="1">
        <v>32629.16</v>
      </c>
      <c r="F40" s="1">
        <v>171956.69</v>
      </c>
      <c r="G40" s="1"/>
      <c r="H40" s="1">
        <v>20891.97</v>
      </c>
      <c r="I40" s="6">
        <v>65745.83</v>
      </c>
      <c r="J40" s="1"/>
      <c r="K40" s="1"/>
      <c r="L40" s="1">
        <v>1528.8</v>
      </c>
      <c r="M40" s="1">
        <v>15527.46</v>
      </c>
      <c r="N40" s="1">
        <v>5827.73</v>
      </c>
      <c r="O40" s="1">
        <v>3152.7599999999998</v>
      </c>
      <c r="P40" s="1"/>
      <c r="Q40" s="1"/>
      <c r="R40" s="1">
        <v>0.02</v>
      </c>
      <c r="S40" s="5">
        <f t="shared" si="4"/>
        <v>1066456.1300000001</v>
      </c>
      <c r="T40" s="1"/>
      <c r="U40" s="1"/>
      <c r="V40" s="1"/>
      <c r="W40" s="5">
        <f t="shared" si="5"/>
        <v>1066456.1300000001</v>
      </c>
    </row>
    <row r="41" spans="1:23" ht="12.75">
      <c r="A41" s="3">
        <v>15</v>
      </c>
      <c r="B41" s="1">
        <v>973951.43</v>
      </c>
      <c r="C41" s="1">
        <v>193571.35</v>
      </c>
      <c r="D41" s="1">
        <v>213734.12</v>
      </c>
      <c r="E41" s="1">
        <v>43575.7</v>
      </c>
      <c r="F41" s="1">
        <v>40425</v>
      </c>
      <c r="G41" s="1"/>
      <c r="H41" s="1">
        <v>48928.59</v>
      </c>
      <c r="I41" s="6">
        <v>10593.510000000002</v>
      </c>
      <c r="J41" s="1">
        <v>240</v>
      </c>
      <c r="K41" s="1"/>
      <c r="L41" s="1">
        <v>6657</v>
      </c>
      <c r="M41" s="1">
        <v>23690.33</v>
      </c>
      <c r="N41" s="1"/>
      <c r="O41" s="1">
        <v>1522.62</v>
      </c>
      <c r="P41" s="1"/>
      <c r="Q41" s="1"/>
      <c r="R41" s="1">
        <v>0.02</v>
      </c>
      <c r="S41" s="5">
        <f t="shared" si="4"/>
        <v>1556889.6700000002</v>
      </c>
      <c r="T41" s="1"/>
      <c r="U41" s="1"/>
      <c r="V41" s="1"/>
      <c r="W41" s="5">
        <f t="shared" si="5"/>
        <v>1556889.6700000002</v>
      </c>
    </row>
    <row r="42" spans="1:23" ht="12.75">
      <c r="A42" s="3">
        <v>16</v>
      </c>
      <c r="B42" s="1">
        <v>706526.82</v>
      </c>
      <c r="C42" s="1">
        <v>158554.98</v>
      </c>
      <c r="D42" s="1">
        <v>153159.25</v>
      </c>
      <c r="E42" s="1">
        <v>36016.1</v>
      </c>
      <c r="F42" s="1">
        <v>175000.5</v>
      </c>
      <c r="G42" s="1"/>
      <c r="H42" s="1">
        <v>36679.27</v>
      </c>
      <c r="I42" s="6">
        <v>10525.52</v>
      </c>
      <c r="J42" s="1">
        <v>6531.2</v>
      </c>
      <c r="K42" s="1"/>
      <c r="L42" s="1">
        <v>3090.75</v>
      </c>
      <c r="M42" s="1">
        <v>17895.44</v>
      </c>
      <c r="N42" s="1"/>
      <c r="O42" s="1">
        <v>888.2</v>
      </c>
      <c r="P42" s="1"/>
      <c r="Q42" s="1"/>
      <c r="R42" s="1">
        <v>0.02</v>
      </c>
      <c r="S42" s="5">
        <f t="shared" si="4"/>
        <v>1304868.0499999998</v>
      </c>
      <c r="T42" s="1"/>
      <c r="U42" s="1"/>
      <c r="V42" s="1"/>
      <c r="W42" s="5">
        <f t="shared" si="5"/>
        <v>1304868.0499999998</v>
      </c>
    </row>
    <row r="43" spans="1:23" ht="12.75">
      <c r="A43" s="3">
        <v>17</v>
      </c>
      <c r="B43" s="1">
        <v>468460.21</v>
      </c>
      <c r="C43" s="1">
        <v>109031.16</v>
      </c>
      <c r="D43" s="1">
        <v>105179.15</v>
      </c>
      <c r="E43" s="1">
        <v>24733.63</v>
      </c>
      <c r="F43" s="1">
        <v>108676.02</v>
      </c>
      <c r="G43" s="1"/>
      <c r="H43" s="1">
        <v>27063.71</v>
      </c>
      <c r="I43" s="6">
        <v>13966.250000000002</v>
      </c>
      <c r="J43" s="1">
        <v>1884</v>
      </c>
      <c r="K43" s="1"/>
      <c r="L43" s="1">
        <v>2184</v>
      </c>
      <c r="M43" s="1">
        <v>5300.67</v>
      </c>
      <c r="N43" s="1">
        <v>5827.73</v>
      </c>
      <c r="O43" s="1">
        <v>1268.85</v>
      </c>
      <c r="P43" s="1"/>
      <c r="Q43" s="1"/>
      <c r="R43" s="1">
        <v>0.02</v>
      </c>
      <c r="S43" s="5">
        <f t="shared" si="4"/>
        <v>873575.4</v>
      </c>
      <c r="T43" s="1"/>
      <c r="U43" s="1"/>
      <c r="V43" s="1"/>
      <c r="W43" s="5">
        <f t="shared" si="5"/>
        <v>873575.4</v>
      </c>
    </row>
    <row r="44" spans="1:23" ht="12.75">
      <c r="A44" s="35" t="s">
        <v>31</v>
      </c>
      <c r="B44" s="1">
        <v>181519.61</v>
      </c>
      <c r="C44" s="1">
        <v>62184.82</v>
      </c>
      <c r="D44" s="1">
        <v>39934.3</v>
      </c>
      <c r="E44" s="1">
        <v>13680.65</v>
      </c>
      <c r="F44" s="1">
        <v>113254.76</v>
      </c>
      <c r="G44" s="1"/>
      <c r="H44" s="1">
        <v>5427.69</v>
      </c>
      <c r="I44" s="6">
        <v>13120.750000000002</v>
      </c>
      <c r="J44" s="1">
        <v>120</v>
      </c>
      <c r="K44" s="1"/>
      <c r="L44" s="1">
        <v>618.48</v>
      </c>
      <c r="M44" s="1">
        <v>6752</v>
      </c>
      <c r="N44" s="1">
        <v>5827.72</v>
      </c>
      <c r="O44" s="1">
        <v>0</v>
      </c>
      <c r="P44" s="1"/>
      <c r="Q44" s="1"/>
      <c r="R44" s="1"/>
      <c r="S44" s="5">
        <f t="shared" si="4"/>
        <v>442440.77999999997</v>
      </c>
      <c r="T44" s="1"/>
      <c r="U44" s="1"/>
      <c r="V44" s="1"/>
      <c r="W44" s="5">
        <f t="shared" si="5"/>
        <v>442440.77999999997</v>
      </c>
    </row>
    <row r="45" spans="1:23" ht="12.75">
      <c r="A45" s="35" t="s">
        <v>33</v>
      </c>
      <c r="B45" s="1">
        <v>479656.82</v>
      </c>
      <c r="C45" s="1">
        <v>126468.03</v>
      </c>
      <c r="D45" s="1">
        <v>105970.11</v>
      </c>
      <c r="E45" s="1">
        <v>27161.26</v>
      </c>
      <c r="F45" s="1">
        <v>117338.14</v>
      </c>
      <c r="G45" s="1"/>
      <c r="H45" s="1">
        <v>23697.68</v>
      </c>
      <c r="I45" s="6">
        <v>14172.180000000002</v>
      </c>
      <c r="J45" s="1">
        <v>540</v>
      </c>
      <c r="K45" s="1"/>
      <c r="L45" s="1">
        <v>0</v>
      </c>
      <c r="M45" s="1">
        <v>7661.34</v>
      </c>
      <c r="N45" s="1">
        <v>5827.72</v>
      </c>
      <c r="O45" s="1">
        <v>761.31</v>
      </c>
      <c r="P45" s="1"/>
      <c r="Q45" s="1"/>
      <c r="R45" s="1"/>
      <c r="S45" s="5">
        <f t="shared" si="4"/>
        <v>909254.5900000001</v>
      </c>
      <c r="T45" s="1"/>
      <c r="U45" s="1"/>
      <c r="V45" s="1"/>
      <c r="W45" s="5">
        <f t="shared" si="5"/>
        <v>909254.5900000001</v>
      </c>
    </row>
    <row r="46" spans="1:23" ht="12.75">
      <c r="A46" s="35" t="s">
        <v>34</v>
      </c>
      <c r="B46" s="1">
        <v>250260.72</v>
      </c>
      <c r="C46" s="1">
        <v>102280.55</v>
      </c>
      <c r="D46" s="1">
        <v>52981.24</v>
      </c>
      <c r="E46" s="1">
        <v>22280.89</v>
      </c>
      <c r="F46" s="1">
        <v>57469.05</v>
      </c>
      <c r="G46" s="1"/>
      <c r="H46" s="1">
        <v>13088.56</v>
      </c>
      <c r="I46" s="6">
        <v>12947.69</v>
      </c>
      <c r="J46" s="1"/>
      <c r="K46" s="1"/>
      <c r="L46" s="1">
        <v>554.4</v>
      </c>
      <c r="M46" s="1">
        <v>2125.52</v>
      </c>
      <c r="N46" s="1">
        <v>5827.72</v>
      </c>
      <c r="O46" s="1"/>
      <c r="P46" s="1"/>
      <c r="Q46" s="1"/>
      <c r="R46" s="1"/>
      <c r="S46" s="5">
        <f t="shared" si="4"/>
        <v>519816.34</v>
      </c>
      <c r="T46" s="1"/>
      <c r="U46" s="1"/>
      <c r="V46" s="1"/>
      <c r="W46" s="5">
        <f t="shared" si="5"/>
        <v>519816.34</v>
      </c>
    </row>
    <row r="47" spans="1:23" ht="12.75">
      <c r="A47" s="35" t="s">
        <v>35</v>
      </c>
      <c r="B47" s="1">
        <v>155425.43</v>
      </c>
      <c r="C47" s="1">
        <v>53591.96</v>
      </c>
      <c r="D47" s="1">
        <v>34193.6</v>
      </c>
      <c r="E47" s="1">
        <v>11790.23</v>
      </c>
      <c r="F47" s="1"/>
      <c r="G47" s="1"/>
      <c r="H47" s="1">
        <v>2602.82</v>
      </c>
      <c r="I47" s="6">
        <v>6627.6900000000005</v>
      </c>
      <c r="J47" s="1"/>
      <c r="K47" s="1"/>
      <c r="L47" s="1"/>
      <c r="M47" s="1">
        <v>5939.58</v>
      </c>
      <c r="N47" s="1"/>
      <c r="O47" s="1"/>
      <c r="P47" s="1"/>
      <c r="Q47" s="1"/>
      <c r="R47" s="1"/>
      <c r="S47" s="5">
        <f t="shared" si="4"/>
        <v>270171.31</v>
      </c>
      <c r="T47" s="1"/>
      <c r="U47" s="1"/>
      <c r="V47" s="1"/>
      <c r="W47" s="5">
        <f t="shared" si="5"/>
        <v>270171.31</v>
      </c>
    </row>
    <row r="48" spans="1:23" s="14" customFormat="1" ht="12.75">
      <c r="A48" s="8" t="s">
        <v>1</v>
      </c>
      <c r="B48" s="8">
        <f aca="true" t="shared" si="6" ref="B48:W48">SUM(B30:B47)</f>
        <v>8244736.18</v>
      </c>
      <c r="C48" s="8">
        <f t="shared" si="6"/>
        <v>2059304.1300000001</v>
      </c>
      <c r="D48" s="8">
        <f t="shared" si="6"/>
        <v>1819374.76</v>
      </c>
      <c r="E48" s="8">
        <f t="shared" si="6"/>
        <v>461591.46</v>
      </c>
      <c r="F48" s="8">
        <f t="shared" si="6"/>
        <v>1510093.51</v>
      </c>
      <c r="G48" s="8">
        <f t="shared" si="6"/>
        <v>0</v>
      </c>
      <c r="H48" s="8">
        <f t="shared" si="6"/>
        <v>385619.48000000004</v>
      </c>
      <c r="I48" s="8">
        <f t="shared" si="6"/>
        <v>309408.16000000003</v>
      </c>
      <c r="J48" s="8">
        <f t="shared" si="6"/>
        <v>20355.6</v>
      </c>
      <c r="K48" s="8">
        <f t="shared" si="6"/>
        <v>0</v>
      </c>
      <c r="L48" s="8">
        <f t="shared" si="6"/>
        <v>38274.18000000001</v>
      </c>
      <c r="M48" s="8">
        <f t="shared" si="6"/>
        <v>214446.61</v>
      </c>
      <c r="N48" s="8">
        <f t="shared" si="6"/>
        <v>64105</v>
      </c>
      <c r="O48" s="8">
        <f t="shared" si="6"/>
        <v>27422.709999999995</v>
      </c>
      <c r="P48" s="8">
        <f t="shared" si="6"/>
        <v>0</v>
      </c>
      <c r="Q48" s="8">
        <f t="shared" si="6"/>
        <v>0</v>
      </c>
      <c r="R48" s="8">
        <f t="shared" si="6"/>
        <v>0.27999999999999997</v>
      </c>
      <c r="S48" s="5">
        <f t="shared" si="6"/>
        <v>15154732.06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15154732.06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195006.82</v>
      </c>
      <c r="D50" s="1"/>
      <c r="E50" s="1">
        <v>43909.52</v>
      </c>
      <c r="F50" s="1"/>
      <c r="G50" s="1"/>
      <c r="H50" s="1"/>
      <c r="I50" s="8">
        <v>897.5699999999999</v>
      </c>
      <c r="J50" s="1">
        <v>480</v>
      </c>
      <c r="K50" s="1"/>
      <c r="L50" s="1">
        <v>27.3</v>
      </c>
      <c r="M50" s="1">
        <v>1102.7261476148185</v>
      </c>
      <c r="N50" s="1"/>
      <c r="O50" s="1"/>
      <c r="P50" s="1"/>
      <c r="Q50" s="1"/>
      <c r="R50" s="1">
        <v>0.01</v>
      </c>
      <c r="S50" s="5">
        <f t="shared" si="4"/>
        <v>241423.94614761483</v>
      </c>
      <c r="T50" s="1"/>
      <c r="U50" s="1"/>
      <c r="V50" s="1"/>
      <c r="W50" s="5">
        <f>S50+T50+U50+V50</f>
        <v>241423.94614761483</v>
      </c>
    </row>
    <row r="51" spans="1:23" ht="12.75">
      <c r="A51" s="1" t="s">
        <v>23</v>
      </c>
      <c r="B51" s="1"/>
      <c r="C51" s="1">
        <v>109806.35</v>
      </c>
      <c r="D51" s="1"/>
      <c r="E51" s="1">
        <v>22710.96</v>
      </c>
      <c r="F51" s="1"/>
      <c r="G51" s="1"/>
      <c r="H51" s="1"/>
      <c r="I51" s="8">
        <v>399.66999999999996</v>
      </c>
      <c r="J51" s="1">
        <v>3860</v>
      </c>
      <c r="K51" s="1"/>
      <c r="L51" s="1">
        <v>47.55</v>
      </c>
      <c r="M51" s="1">
        <v>1940.2829205699186</v>
      </c>
      <c r="N51" s="1"/>
      <c r="O51" s="1"/>
      <c r="P51" s="1"/>
      <c r="Q51" s="1"/>
      <c r="R51" s="1"/>
      <c r="S51" s="5">
        <f t="shared" si="4"/>
        <v>138764.8129205699</v>
      </c>
      <c r="T51" s="1"/>
      <c r="U51" s="1"/>
      <c r="V51" s="1"/>
      <c r="W51" s="5">
        <f>S51+T51+U51+V51</f>
        <v>138764.8129205699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148555.99</v>
      </c>
      <c r="D53" s="1"/>
      <c r="E53" s="1">
        <v>31482.34</v>
      </c>
      <c r="F53" s="1"/>
      <c r="G53" s="1"/>
      <c r="H53" s="1"/>
      <c r="I53" s="8">
        <v>929.5</v>
      </c>
      <c r="J53" s="1">
        <v>1140</v>
      </c>
      <c r="K53" s="1"/>
      <c r="L53" s="1"/>
      <c r="M53" s="1">
        <v>790.6602574201729</v>
      </c>
      <c r="N53" s="1"/>
      <c r="O53" s="1"/>
      <c r="P53" s="1"/>
      <c r="Q53" s="1"/>
      <c r="R53" s="1"/>
      <c r="S53" s="5">
        <f t="shared" si="4"/>
        <v>182898.49025742017</v>
      </c>
      <c r="T53" s="1"/>
      <c r="U53" s="1"/>
      <c r="V53" s="1"/>
      <c r="W53" s="5">
        <f>S53+T53+U53+V53</f>
        <v>182898.49025742017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453369.16000000003</v>
      </c>
      <c r="D54" s="8">
        <f t="shared" si="7"/>
        <v>0</v>
      </c>
      <c r="E54" s="8">
        <f t="shared" si="7"/>
        <v>98102.81999999999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2226.74</v>
      </c>
      <c r="J54" s="8">
        <f t="shared" si="7"/>
        <v>5480</v>
      </c>
      <c r="K54" s="8">
        <f t="shared" si="7"/>
        <v>0</v>
      </c>
      <c r="L54" s="8">
        <f t="shared" si="7"/>
        <v>74.85</v>
      </c>
      <c r="M54" s="8">
        <f t="shared" si="7"/>
        <v>3833.66932560491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0.01</v>
      </c>
      <c r="S54" s="5">
        <f t="shared" si="7"/>
        <v>563087.2493256049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563087.2493256049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55590.67</v>
      </c>
      <c r="C56" s="8"/>
      <c r="D56" s="8">
        <v>2124.65</v>
      </c>
      <c r="E56" s="8"/>
      <c r="F56" s="8">
        <v>2980</v>
      </c>
      <c r="G56" s="8"/>
      <c r="H56" s="8"/>
      <c r="I56" s="8">
        <v>1378.5</v>
      </c>
      <c r="J56" s="8"/>
      <c r="K56" s="8"/>
      <c r="L56" s="8"/>
      <c r="M56" s="8">
        <v>443.45</v>
      </c>
      <c r="N56" s="8"/>
      <c r="O56" s="8"/>
      <c r="P56" s="8"/>
      <c r="Q56" s="8"/>
      <c r="R56" s="8"/>
      <c r="S56" s="5">
        <f t="shared" si="4"/>
        <v>62517.27</v>
      </c>
      <c r="T56" s="8"/>
      <c r="U56" s="8"/>
      <c r="V56" s="8"/>
      <c r="W56" s="8">
        <f>S56+T56+U56+V56</f>
        <v>62517.27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282351.76</v>
      </c>
      <c r="D58" s="8"/>
      <c r="E58" s="8">
        <v>61012.91</v>
      </c>
      <c r="F58" s="8">
        <v>23150.3</v>
      </c>
      <c r="G58" s="8"/>
      <c r="H58" s="8"/>
      <c r="I58" s="8">
        <v>3858.8900000000003</v>
      </c>
      <c r="J58" s="8">
        <v>1380</v>
      </c>
      <c r="K58" s="8"/>
      <c r="L58" s="8">
        <v>835.65</v>
      </c>
      <c r="M58" s="8">
        <v>8232.34</v>
      </c>
      <c r="N58" s="8"/>
      <c r="O58" s="8">
        <v>2977.57</v>
      </c>
      <c r="P58" s="8"/>
      <c r="Q58" s="8"/>
      <c r="R58" s="8"/>
      <c r="S58" s="5">
        <f t="shared" si="4"/>
        <v>383799.4200000001</v>
      </c>
      <c r="T58" s="17">
        <v>15350</v>
      </c>
      <c r="U58" s="8"/>
      <c r="V58" s="8"/>
      <c r="W58" s="8">
        <f aca="true" t="shared" si="8" ref="W58:W64">S58+T58+U58+V58</f>
        <v>399149.4200000001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55430.31</v>
      </c>
      <c r="C60" s="19">
        <v>5683.5</v>
      </c>
      <c r="D60" s="19">
        <v>12194.67</v>
      </c>
      <c r="E60" s="19">
        <v>2009.37</v>
      </c>
      <c r="F60" s="19"/>
      <c r="G60" s="19"/>
      <c r="H60" s="19"/>
      <c r="I60" s="8">
        <v>833.5699999999999</v>
      </c>
      <c r="J60" s="19">
        <v>1430</v>
      </c>
      <c r="K60" s="19"/>
      <c r="L60" s="19"/>
      <c r="M60" s="19">
        <v>510.12</v>
      </c>
      <c r="N60" s="19"/>
      <c r="O60" s="19"/>
      <c r="P60" s="19"/>
      <c r="Q60" s="19"/>
      <c r="R60" s="19"/>
      <c r="S60" s="5">
        <f t="shared" si="4"/>
        <v>78091.54</v>
      </c>
      <c r="T60" s="19"/>
      <c r="U60" s="19"/>
      <c r="V60" s="19"/>
      <c r="W60" s="8">
        <f t="shared" si="8"/>
        <v>78091.54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101187.91</v>
      </c>
      <c r="D62" s="23"/>
      <c r="E62" s="22">
        <v>22708.61</v>
      </c>
      <c r="F62" s="5">
        <v>10552</v>
      </c>
      <c r="G62" s="22"/>
      <c r="H62" s="22"/>
      <c r="I62" s="22">
        <v>88.57</v>
      </c>
      <c r="J62" s="22">
        <v>420</v>
      </c>
      <c r="K62" s="22"/>
      <c r="L62" s="22">
        <v>47.55</v>
      </c>
      <c r="M62" s="22">
        <v>2098.12</v>
      </c>
      <c r="N62" s="22"/>
      <c r="O62" s="22"/>
      <c r="P62" s="22"/>
      <c r="Q62" s="22"/>
      <c r="R62" s="22">
        <v>0.02</v>
      </c>
      <c r="S62" s="5">
        <f t="shared" si="4"/>
        <v>137102.78</v>
      </c>
      <c r="T62" s="22"/>
      <c r="U62" s="22"/>
      <c r="V62" s="22"/>
      <c r="W62" s="8">
        <f t="shared" si="8"/>
        <v>137102.78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4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H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5" sqref="N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6" width="10.8515625" style="10" customWidth="1"/>
    <col min="17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339518.13</v>
      </c>
      <c r="D5" s="4"/>
      <c r="E5" s="4">
        <v>80413.83</v>
      </c>
      <c r="F5" s="4"/>
      <c r="G5" s="4"/>
      <c r="H5" s="4">
        <v>31919.2</v>
      </c>
      <c r="I5" s="1">
        <v>3670.9</v>
      </c>
      <c r="J5" s="4"/>
      <c r="K5" s="4">
        <v>81936.65</v>
      </c>
      <c r="L5" s="2">
        <v>4517.25</v>
      </c>
      <c r="M5" s="4">
        <v>15911.970000000001</v>
      </c>
      <c r="N5" s="4"/>
      <c r="O5" s="4">
        <v>507.54</v>
      </c>
      <c r="P5" s="4"/>
      <c r="Q5" s="4"/>
      <c r="R5" s="4"/>
      <c r="S5" s="31">
        <f>SUM(B5:R5)</f>
        <v>558395.4700000001</v>
      </c>
      <c r="T5" s="4"/>
      <c r="U5" s="4"/>
      <c r="V5" s="4"/>
      <c r="W5" s="5">
        <f aca="true" t="shared" si="0" ref="W5:W10">S5+T5+U5+V5</f>
        <v>558395.4700000001</v>
      </c>
    </row>
    <row r="6" spans="1:23" ht="12.75">
      <c r="A6" s="3">
        <v>3</v>
      </c>
      <c r="B6" s="4"/>
      <c r="C6" s="4">
        <v>197891.52</v>
      </c>
      <c r="D6" s="4"/>
      <c r="E6" s="4">
        <v>41459.36</v>
      </c>
      <c r="F6" s="4"/>
      <c r="G6" s="4"/>
      <c r="H6" s="4">
        <v>22337.76</v>
      </c>
      <c r="I6" s="1">
        <v>7364.8099999999995</v>
      </c>
      <c r="J6" s="4"/>
      <c r="K6" s="4">
        <v>0</v>
      </c>
      <c r="L6" s="4">
        <v>873.6</v>
      </c>
      <c r="M6" s="4">
        <v>10973.73</v>
      </c>
      <c r="N6" s="4">
        <v>4005.66</v>
      </c>
      <c r="O6" s="4">
        <v>3780.89</v>
      </c>
      <c r="P6" s="4"/>
      <c r="Q6" s="4"/>
      <c r="R6" s="4"/>
      <c r="S6" s="31">
        <f aca="true" t="shared" si="1" ref="S6:S27">SUM(B6:R6)</f>
        <v>288687.32999999996</v>
      </c>
      <c r="T6" s="4"/>
      <c r="U6" s="4"/>
      <c r="V6" s="4"/>
      <c r="W6" s="5">
        <f t="shared" si="0"/>
        <v>288687.32999999996</v>
      </c>
    </row>
    <row r="7" spans="1:23" ht="12.75">
      <c r="A7" s="3">
        <v>4</v>
      </c>
      <c r="B7" s="4"/>
      <c r="C7" s="4">
        <v>200229.8</v>
      </c>
      <c r="D7" s="4"/>
      <c r="E7" s="4">
        <v>44774.98</v>
      </c>
      <c r="F7" s="4"/>
      <c r="G7" s="4"/>
      <c r="H7" s="4">
        <v>18959.75</v>
      </c>
      <c r="I7" s="1">
        <v>9785.130000000001</v>
      </c>
      <c r="J7" s="4"/>
      <c r="K7" s="4">
        <v>0</v>
      </c>
      <c r="L7" s="4">
        <v>3138.3</v>
      </c>
      <c r="M7" s="4">
        <v>13321.5</v>
      </c>
      <c r="N7" s="4">
        <v>4005.66</v>
      </c>
      <c r="O7" s="4">
        <v>406.03</v>
      </c>
      <c r="P7" s="4"/>
      <c r="Q7" s="4"/>
      <c r="R7" s="4"/>
      <c r="S7" s="31">
        <f t="shared" si="1"/>
        <v>294621.15</v>
      </c>
      <c r="T7" s="4"/>
      <c r="U7" s="4"/>
      <c r="V7" s="4"/>
      <c r="W7" s="5">
        <f t="shared" si="0"/>
        <v>294621.15</v>
      </c>
    </row>
    <row r="8" spans="1:23" ht="12.75">
      <c r="A8" s="3">
        <v>5</v>
      </c>
      <c r="B8" s="4"/>
      <c r="C8" s="4">
        <v>502850.71</v>
      </c>
      <c r="D8" s="4"/>
      <c r="E8" s="4">
        <v>112394.58</v>
      </c>
      <c r="F8" s="4"/>
      <c r="G8" s="4"/>
      <c r="H8" s="4">
        <v>49804.65</v>
      </c>
      <c r="I8" s="1">
        <v>3846.4</v>
      </c>
      <c r="J8" s="4"/>
      <c r="K8" s="4">
        <v>133221.94</v>
      </c>
      <c r="L8" s="4">
        <v>6419.25</v>
      </c>
      <c r="M8" s="4">
        <v>26117.6</v>
      </c>
      <c r="N8" s="4"/>
      <c r="O8" s="4">
        <v>2003.09</v>
      </c>
      <c r="P8" s="4"/>
      <c r="Q8" s="4"/>
      <c r="R8" s="4"/>
      <c r="S8" s="31">
        <f t="shared" si="1"/>
        <v>836658.22</v>
      </c>
      <c r="T8" s="4">
        <v>25114</v>
      </c>
      <c r="U8" s="4"/>
      <c r="V8" s="4"/>
      <c r="W8" s="5">
        <f t="shared" si="0"/>
        <v>861772.22</v>
      </c>
    </row>
    <row r="9" spans="1:23" ht="12.75">
      <c r="A9" s="3">
        <v>6</v>
      </c>
      <c r="B9" s="4">
        <v>544.7</v>
      </c>
      <c r="C9" s="4">
        <v>277034.87</v>
      </c>
      <c r="D9" s="4">
        <v>119.83</v>
      </c>
      <c r="E9" s="4">
        <v>60744.06</v>
      </c>
      <c r="F9" s="4"/>
      <c r="G9" s="4"/>
      <c r="H9" s="4">
        <v>98690.45</v>
      </c>
      <c r="I9" s="1">
        <v>3246.4</v>
      </c>
      <c r="J9" s="4"/>
      <c r="K9" s="4">
        <v>97222.99</v>
      </c>
      <c r="L9" s="4">
        <v>2615.25</v>
      </c>
      <c r="M9" s="4">
        <v>14378.970000000001</v>
      </c>
      <c r="N9" s="4"/>
      <c r="O9" s="4">
        <v>253.77</v>
      </c>
      <c r="P9" s="4">
        <v>1650</v>
      </c>
      <c r="Q9" s="4"/>
      <c r="R9" s="4"/>
      <c r="S9" s="31">
        <f t="shared" si="1"/>
        <v>556501.29</v>
      </c>
      <c r="T9" s="4"/>
      <c r="U9" s="4"/>
      <c r="V9" s="4"/>
      <c r="W9" s="5">
        <f t="shared" si="0"/>
        <v>556501.29</v>
      </c>
    </row>
    <row r="10" spans="1:23" ht="12.75">
      <c r="A10" s="3">
        <v>11</v>
      </c>
      <c r="B10" s="4"/>
      <c r="C10" s="4">
        <v>140172</v>
      </c>
      <c r="D10" s="4"/>
      <c r="E10" s="4">
        <v>30640.29</v>
      </c>
      <c r="F10" s="4"/>
      <c r="G10" s="4"/>
      <c r="H10" s="4">
        <v>15305.55</v>
      </c>
      <c r="I10" s="1">
        <v>3337.2</v>
      </c>
      <c r="J10" s="4"/>
      <c r="K10" s="4">
        <v>17997.29</v>
      </c>
      <c r="L10" s="4">
        <v>218.4</v>
      </c>
      <c r="M10" s="4">
        <v>5944.379999999999</v>
      </c>
      <c r="N10" s="4"/>
      <c r="O10" s="4">
        <v>1890.45</v>
      </c>
      <c r="P10" s="4"/>
      <c r="Q10" s="4"/>
      <c r="R10" s="4"/>
      <c r="S10" s="31">
        <f t="shared" si="1"/>
        <v>215505.56000000003</v>
      </c>
      <c r="T10" s="4"/>
      <c r="U10" s="4"/>
      <c r="V10" s="4"/>
      <c r="W10" s="5">
        <f t="shared" si="0"/>
        <v>215505.56000000003</v>
      </c>
    </row>
    <row r="11" spans="1:23" ht="12.75">
      <c r="A11" s="3">
        <v>12</v>
      </c>
      <c r="B11" s="4"/>
      <c r="C11" s="4">
        <v>331886.66</v>
      </c>
      <c r="D11" s="4"/>
      <c r="E11" s="4">
        <v>72975.58</v>
      </c>
      <c r="F11" s="4"/>
      <c r="G11" s="4"/>
      <c r="H11" s="4">
        <v>31500.83</v>
      </c>
      <c r="I11" s="1">
        <v>4696.6</v>
      </c>
      <c r="J11" s="4"/>
      <c r="K11" s="4">
        <v>0</v>
      </c>
      <c r="L11" s="4">
        <v>1774.5</v>
      </c>
      <c r="M11" s="4">
        <v>18507.82</v>
      </c>
      <c r="N11" s="4">
        <v>4005.66</v>
      </c>
      <c r="O11" s="4">
        <v>23263.39</v>
      </c>
      <c r="P11" s="4"/>
      <c r="Q11" s="4"/>
      <c r="R11" s="4"/>
      <c r="S11" s="31">
        <f t="shared" si="1"/>
        <v>488611.04</v>
      </c>
      <c r="T11" s="4"/>
      <c r="U11" s="4"/>
      <c r="V11" s="4"/>
      <c r="W11" s="5">
        <f>S11+T11+U11+V11</f>
        <v>488611.04</v>
      </c>
    </row>
    <row r="12" spans="1:23" ht="12.75">
      <c r="A12" s="3">
        <v>13</v>
      </c>
      <c r="B12" s="4"/>
      <c r="C12" s="4">
        <v>209328.25</v>
      </c>
      <c r="D12" s="4"/>
      <c r="E12" s="4">
        <v>47674.62</v>
      </c>
      <c r="F12" s="4"/>
      <c r="G12" s="4"/>
      <c r="H12" s="4">
        <v>22542.84</v>
      </c>
      <c r="I12" s="1">
        <v>4994.06</v>
      </c>
      <c r="J12" s="4"/>
      <c r="K12" s="4">
        <v>0</v>
      </c>
      <c r="L12" s="4">
        <v>1010.1</v>
      </c>
      <c r="M12" s="4">
        <v>10434.64</v>
      </c>
      <c r="N12" s="4">
        <v>4005.66</v>
      </c>
      <c r="O12" s="4">
        <v>2017.33</v>
      </c>
      <c r="P12" s="4"/>
      <c r="Q12" s="4"/>
      <c r="R12" s="4"/>
      <c r="S12" s="31">
        <f t="shared" si="1"/>
        <v>302007.5</v>
      </c>
      <c r="T12" s="4"/>
      <c r="U12" s="4"/>
      <c r="V12" s="4"/>
      <c r="W12" s="5">
        <f aca="true" t="shared" si="2" ref="W12:W27">S12+T12+U12+V12</f>
        <v>302007.5</v>
      </c>
    </row>
    <row r="13" spans="1:23" ht="12.75">
      <c r="A13" s="3">
        <v>14</v>
      </c>
      <c r="B13" s="4"/>
      <c r="C13" s="4">
        <v>110555.95</v>
      </c>
      <c r="D13" s="4"/>
      <c r="E13" s="4">
        <v>23484.48</v>
      </c>
      <c r="F13" s="4"/>
      <c r="G13" s="4"/>
      <c r="H13" s="4">
        <v>6793.21</v>
      </c>
      <c r="I13" s="1">
        <v>2171.2</v>
      </c>
      <c r="J13" s="4"/>
      <c r="K13" s="4">
        <v>0</v>
      </c>
      <c r="L13" s="4">
        <v>600.6</v>
      </c>
      <c r="M13" s="4">
        <v>3133.09</v>
      </c>
      <c r="N13" s="4"/>
      <c r="O13" s="4">
        <v>169.18</v>
      </c>
      <c r="P13" s="4"/>
      <c r="Q13" s="4"/>
      <c r="R13" s="4"/>
      <c r="S13" s="31">
        <f t="shared" si="1"/>
        <v>146907.71</v>
      </c>
      <c r="T13" s="4"/>
      <c r="U13" s="4"/>
      <c r="V13" s="4"/>
      <c r="W13" s="5">
        <f t="shared" si="2"/>
        <v>146907.71</v>
      </c>
    </row>
    <row r="14" spans="1:23" ht="12.75">
      <c r="A14" s="3">
        <v>16</v>
      </c>
      <c r="B14" s="4"/>
      <c r="C14" s="4">
        <v>207518.12</v>
      </c>
      <c r="D14" s="4"/>
      <c r="E14" s="4">
        <v>48683.98</v>
      </c>
      <c r="F14" s="4"/>
      <c r="G14" s="4"/>
      <c r="H14" s="4">
        <v>25024.21</v>
      </c>
      <c r="I14" s="1">
        <v>2980.53</v>
      </c>
      <c r="J14" s="4"/>
      <c r="K14" s="4">
        <v>43047.46</v>
      </c>
      <c r="L14" s="4">
        <v>1759.35</v>
      </c>
      <c r="M14" s="4">
        <v>8839.44</v>
      </c>
      <c r="N14" s="4"/>
      <c r="O14" s="4">
        <v>380.65</v>
      </c>
      <c r="P14" s="4">
        <v>462</v>
      </c>
      <c r="Q14" s="4"/>
      <c r="R14" s="4"/>
      <c r="S14" s="31">
        <f t="shared" si="1"/>
        <v>338695.74000000005</v>
      </c>
      <c r="T14" s="4"/>
      <c r="U14" s="4"/>
      <c r="V14" s="4"/>
      <c r="W14" s="5">
        <f t="shared" si="2"/>
        <v>338695.74000000005</v>
      </c>
    </row>
    <row r="15" spans="1:23" ht="12.75">
      <c r="A15" s="3">
        <v>21</v>
      </c>
      <c r="B15" s="4"/>
      <c r="C15" s="4">
        <v>440286.25</v>
      </c>
      <c r="D15" s="4"/>
      <c r="E15" s="4">
        <v>101423.84</v>
      </c>
      <c r="F15" s="4"/>
      <c r="G15" s="4"/>
      <c r="H15" s="4">
        <v>22291.56</v>
      </c>
      <c r="I15" s="1">
        <v>3585.55</v>
      </c>
      <c r="J15" s="4"/>
      <c r="K15" s="4">
        <v>80952.84</v>
      </c>
      <c r="L15" s="4">
        <v>4517.25</v>
      </c>
      <c r="M15" s="4">
        <v>24175.78</v>
      </c>
      <c r="N15" s="4"/>
      <c r="O15" s="4">
        <v>634.43</v>
      </c>
      <c r="P15" s="4"/>
      <c r="Q15" s="4"/>
      <c r="R15" s="4"/>
      <c r="S15" s="31">
        <f t="shared" si="1"/>
        <v>677867.5000000001</v>
      </c>
      <c r="T15" s="4"/>
      <c r="U15" s="4"/>
      <c r="V15" s="4"/>
      <c r="W15" s="5">
        <f t="shared" si="2"/>
        <v>677867.5000000001</v>
      </c>
    </row>
    <row r="16" spans="1:23" ht="12.75">
      <c r="A16" s="3">
        <v>24</v>
      </c>
      <c r="B16" s="4">
        <v>762.58</v>
      </c>
      <c r="C16" s="4">
        <v>443416.49</v>
      </c>
      <c r="D16" s="4">
        <v>167.77</v>
      </c>
      <c r="E16" s="4">
        <v>102660.12</v>
      </c>
      <c r="F16" s="4"/>
      <c r="G16" s="4"/>
      <c r="H16" s="4">
        <v>29810.39</v>
      </c>
      <c r="I16" s="1">
        <v>4001.2</v>
      </c>
      <c r="J16" s="4"/>
      <c r="K16" s="4">
        <v>156886.02</v>
      </c>
      <c r="L16" s="4">
        <v>3566.25</v>
      </c>
      <c r="M16" s="4">
        <v>30625.829999999998</v>
      </c>
      <c r="N16" s="4"/>
      <c r="O16" s="4">
        <v>0</v>
      </c>
      <c r="P16" s="4"/>
      <c r="Q16" s="4"/>
      <c r="R16" s="4"/>
      <c r="S16" s="31">
        <f t="shared" si="1"/>
        <v>771896.6499999999</v>
      </c>
      <c r="T16" s="4"/>
      <c r="U16" s="4"/>
      <c r="V16" s="4"/>
      <c r="W16" s="5">
        <f t="shared" si="2"/>
        <v>771896.6499999999</v>
      </c>
    </row>
    <row r="17" spans="1:23" ht="12.75">
      <c r="A17" s="3">
        <v>25</v>
      </c>
      <c r="B17" s="4"/>
      <c r="C17" s="4">
        <v>296680.32</v>
      </c>
      <c r="D17" s="4"/>
      <c r="E17" s="4">
        <v>69148.41</v>
      </c>
      <c r="F17" s="4"/>
      <c r="G17" s="4"/>
      <c r="H17" s="4">
        <v>10958.17</v>
      </c>
      <c r="I17" s="1">
        <v>2628.55</v>
      </c>
      <c r="J17" s="4"/>
      <c r="K17" s="4">
        <v>0</v>
      </c>
      <c r="L17" s="4">
        <v>1010.1</v>
      </c>
      <c r="M17" s="4">
        <v>7310.360000000001</v>
      </c>
      <c r="N17" s="4">
        <v>4005.67</v>
      </c>
      <c r="O17" s="4">
        <v>14107.73</v>
      </c>
      <c r="P17" s="4"/>
      <c r="Q17" s="4"/>
      <c r="R17" s="4"/>
      <c r="S17" s="31">
        <f t="shared" si="1"/>
        <v>405849.3099999999</v>
      </c>
      <c r="T17" s="4"/>
      <c r="U17" s="4"/>
      <c r="V17" s="4"/>
      <c r="W17" s="5">
        <f t="shared" si="2"/>
        <v>405849.3099999999</v>
      </c>
    </row>
    <row r="18" spans="1:23" ht="12.75">
      <c r="A18" s="3">
        <v>30</v>
      </c>
      <c r="B18" s="4"/>
      <c r="C18" s="4">
        <v>286678</v>
      </c>
      <c r="D18" s="4"/>
      <c r="E18" s="4">
        <v>65694.28</v>
      </c>
      <c r="F18" s="4"/>
      <c r="G18" s="4"/>
      <c r="H18" s="4">
        <v>19408.29</v>
      </c>
      <c r="I18" s="1">
        <v>3809.05</v>
      </c>
      <c r="J18" s="4"/>
      <c r="K18" s="4">
        <v>77236.19</v>
      </c>
      <c r="L18" s="4">
        <v>2377.5</v>
      </c>
      <c r="M18" s="4">
        <v>12783.77</v>
      </c>
      <c r="N18" s="4"/>
      <c r="O18" s="4">
        <v>338.36</v>
      </c>
      <c r="P18" s="4"/>
      <c r="Q18" s="4"/>
      <c r="R18" s="4"/>
      <c r="S18" s="31">
        <f t="shared" si="1"/>
        <v>468325.44</v>
      </c>
      <c r="T18" s="4"/>
      <c r="U18" s="4"/>
      <c r="V18" s="4"/>
      <c r="W18" s="5">
        <f t="shared" si="2"/>
        <v>468325.44</v>
      </c>
    </row>
    <row r="19" spans="1:23" ht="12.75">
      <c r="A19" s="3">
        <v>31</v>
      </c>
      <c r="B19" s="4"/>
      <c r="C19" s="4">
        <v>277878.61</v>
      </c>
      <c r="D19" s="4"/>
      <c r="E19" s="4">
        <v>61934.35</v>
      </c>
      <c r="F19" s="4"/>
      <c r="G19" s="4"/>
      <c r="H19" s="4">
        <v>21298.46</v>
      </c>
      <c r="I19" s="1">
        <v>3743.8</v>
      </c>
      <c r="J19" s="4"/>
      <c r="K19" s="4">
        <v>80904.73999999999</v>
      </c>
      <c r="L19" s="4">
        <v>2853</v>
      </c>
      <c r="M19" s="4">
        <v>18824.309999999998</v>
      </c>
      <c r="N19" s="4"/>
      <c r="O19" s="4">
        <v>253.77</v>
      </c>
      <c r="P19" s="4"/>
      <c r="Q19" s="4"/>
      <c r="R19" s="4"/>
      <c r="S19" s="31">
        <f t="shared" si="1"/>
        <v>467691.04</v>
      </c>
      <c r="T19" s="4"/>
      <c r="U19" s="4"/>
      <c r="V19" s="4"/>
      <c r="W19" s="5">
        <f t="shared" si="2"/>
        <v>467691.04</v>
      </c>
    </row>
    <row r="20" spans="1:23" ht="12.75">
      <c r="A20" s="3">
        <v>32</v>
      </c>
      <c r="B20" s="4"/>
      <c r="C20" s="4">
        <v>203981.41</v>
      </c>
      <c r="D20" s="4"/>
      <c r="E20" s="4">
        <v>46811.12</v>
      </c>
      <c r="F20" s="4"/>
      <c r="G20" s="4"/>
      <c r="H20" s="4">
        <v>16096.1</v>
      </c>
      <c r="I20" s="1">
        <v>3740.64</v>
      </c>
      <c r="J20" s="4"/>
      <c r="K20" s="4">
        <v>90476.18</v>
      </c>
      <c r="L20" s="4">
        <v>951</v>
      </c>
      <c r="M20" s="4">
        <v>12082.650000000001</v>
      </c>
      <c r="N20" s="4"/>
      <c r="O20" s="4">
        <v>253.77</v>
      </c>
      <c r="P20" s="4"/>
      <c r="Q20" s="4"/>
      <c r="R20" s="4"/>
      <c r="S20" s="31">
        <f t="shared" si="1"/>
        <v>374392.87000000005</v>
      </c>
      <c r="T20" s="4"/>
      <c r="U20" s="4"/>
      <c r="V20" s="4"/>
      <c r="W20" s="5">
        <f t="shared" si="2"/>
        <v>374392.87000000005</v>
      </c>
    </row>
    <row r="21" spans="1:23" ht="12.75">
      <c r="A21" s="3">
        <v>33</v>
      </c>
      <c r="B21" s="4"/>
      <c r="C21" s="4">
        <v>209740.91</v>
      </c>
      <c r="D21" s="4"/>
      <c r="E21" s="4">
        <v>43944.6</v>
      </c>
      <c r="F21" s="4"/>
      <c r="G21" s="4"/>
      <c r="H21" s="4">
        <v>16400.81</v>
      </c>
      <c r="I21" s="1">
        <v>2908.6000000000004</v>
      </c>
      <c r="J21" s="4"/>
      <c r="K21" s="4">
        <v>0</v>
      </c>
      <c r="L21" s="4">
        <v>2377.5</v>
      </c>
      <c r="M21" s="4">
        <v>19128.18</v>
      </c>
      <c r="N21" s="4">
        <v>4005.67</v>
      </c>
      <c r="O21" s="4">
        <v>338.36</v>
      </c>
      <c r="P21" s="4"/>
      <c r="Q21" s="4"/>
      <c r="R21" s="4"/>
      <c r="S21" s="31">
        <f t="shared" si="1"/>
        <v>298844.62999999995</v>
      </c>
      <c r="T21" s="4"/>
      <c r="U21" s="4"/>
      <c r="V21" s="4"/>
      <c r="W21" s="5">
        <f t="shared" si="2"/>
        <v>298844.62999999995</v>
      </c>
    </row>
    <row r="22" spans="1:23" ht="12.75">
      <c r="A22" s="3">
        <v>34</v>
      </c>
      <c r="B22" s="4"/>
      <c r="C22" s="4">
        <v>323215.57</v>
      </c>
      <c r="D22" s="4"/>
      <c r="E22" s="4">
        <v>78267.92</v>
      </c>
      <c r="F22" s="4"/>
      <c r="G22" s="4"/>
      <c r="H22" s="4">
        <v>19109.36</v>
      </c>
      <c r="I22" s="1">
        <v>4077.6899999999996</v>
      </c>
      <c r="J22" s="4"/>
      <c r="K22" s="4">
        <v>76401.04</v>
      </c>
      <c r="L22" s="4">
        <v>3328.5</v>
      </c>
      <c r="M22" s="4">
        <v>29581.589999999997</v>
      </c>
      <c r="N22" s="4"/>
      <c r="O22" s="4">
        <v>676.72</v>
      </c>
      <c r="P22" s="4"/>
      <c r="Q22" s="4"/>
      <c r="R22" s="4"/>
      <c r="S22" s="31">
        <f t="shared" si="1"/>
        <v>534658.3899999999</v>
      </c>
      <c r="T22" s="4"/>
      <c r="U22" s="4"/>
      <c r="V22" s="4"/>
      <c r="W22" s="5">
        <f t="shared" si="2"/>
        <v>534658.3899999999</v>
      </c>
    </row>
    <row r="23" spans="1:23" ht="12.75">
      <c r="A23" s="26" t="s">
        <v>31</v>
      </c>
      <c r="B23" s="4"/>
      <c r="C23" s="4">
        <v>110085.64</v>
      </c>
      <c r="D23" s="4"/>
      <c r="E23" s="4">
        <v>24309.66</v>
      </c>
      <c r="F23" s="4"/>
      <c r="G23" s="4"/>
      <c r="H23" s="4">
        <v>4191.88</v>
      </c>
      <c r="I23" s="1">
        <v>2307.2799999999997</v>
      </c>
      <c r="J23" s="4"/>
      <c r="K23" s="4"/>
      <c r="L23" s="4">
        <v>0</v>
      </c>
      <c r="M23" s="4">
        <v>3184.9500000000003</v>
      </c>
      <c r="N23" s="4"/>
      <c r="O23" s="4"/>
      <c r="P23" s="4"/>
      <c r="Q23" s="4"/>
      <c r="R23" s="4"/>
      <c r="S23" s="31">
        <f t="shared" si="1"/>
        <v>144079.41</v>
      </c>
      <c r="T23" s="4"/>
      <c r="U23" s="4"/>
      <c r="V23" s="4"/>
      <c r="W23" s="5">
        <f t="shared" si="2"/>
        <v>144079.41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160308.77</v>
      </c>
      <c r="D25" s="4"/>
      <c r="E25" s="4">
        <v>37057.78</v>
      </c>
      <c r="F25" s="4"/>
      <c r="G25" s="4"/>
      <c r="H25" s="4">
        <v>10433.12</v>
      </c>
      <c r="I25" s="1">
        <v>3807.08</v>
      </c>
      <c r="J25" s="4"/>
      <c r="K25" s="4"/>
      <c r="L25" s="4">
        <v>875</v>
      </c>
      <c r="M25" s="4">
        <v>8063.58</v>
      </c>
      <c r="N25" s="4">
        <v>4005.67</v>
      </c>
      <c r="O25" s="4"/>
      <c r="P25" s="4"/>
      <c r="Q25" s="4"/>
      <c r="R25" s="4"/>
      <c r="S25" s="31">
        <f t="shared" si="1"/>
        <v>224550.99999999997</v>
      </c>
      <c r="T25" s="4"/>
      <c r="U25" s="4"/>
      <c r="V25" s="4"/>
      <c r="W25" s="5">
        <f t="shared" si="2"/>
        <v>224550.99999999997</v>
      </c>
    </row>
    <row r="26" spans="1:23" ht="12.75">
      <c r="A26" s="26" t="s">
        <v>34</v>
      </c>
      <c r="B26" s="4"/>
      <c r="C26" s="4">
        <v>150588.31</v>
      </c>
      <c r="D26" s="4"/>
      <c r="E26" s="4">
        <v>34625.71</v>
      </c>
      <c r="F26" s="4"/>
      <c r="G26" s="4"/>
      <c r="H26" s="4">
        <v>8360</v>
      </c>
      <c r="I26" s="1">
        <v>2639.45</v>
      </c>
      <c r="J26" s="4"/>
      <c r="K26" s="4"/>
      <c r="L26" s="4">
        <v>902.4</v>
      </c>
      <c r="M26" s="4">
        <v>6079.4</v>
      </c>
      <c r="N26" s="4"/>
      <c r="O26" s="4"/>
      <c r="P26" s="4"/>
      <c r="Q26" s="4"/>
      <c r="R26" s="4"/>
      <c r="S26" s="31">
        <f t="shared" si="1"/>
        <v>203195.27</v>
      </c>
      <c r="T26" s="4"/>
      <c r="U26" s="4"/>
      <c r="V26" s="4"/>
      <c r="W26" s="5">
        <f t="shared" si="2"/>
        <v>203195.27</v>
      </c>
    </row>
    <row r="27" spans="1:23" ht="12.75">
      <c r="A27" s="26" t="s">
        <v>35</v>
      </c>
      <c r="B27" s="4"/>
      <c r="C27" s="4">
        <v>29220.75</v>
      </c>
      <c r="D27" s="4"/>
      <c r="E27" s="4">
        <v>7088.56</v>
      </c>
      <c r="F27" s="4"/>
      <c r="G27" s="4"/>
      <c r="H27" s="4">
        <v>871.7</v>
      </c>
      <c r="I27" s="1">
        <v>848.5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38029.509999999995</v>
      </c>
      <c r="T27" s="4"/>
      <c r="U27" s="4"/>
      <c r="V27" s="4"/>
      <c r="W27" s="5">
        <f t="shared" si="2"/>
        <v>38029.509999999995</v>
      </c>
    </row>
    <row r="28" spans="1:23" s="14" customFormat="1" ht="12.75">
      <c r="A28" s="7" t="s">
        <v>1</v>
      </c>
      <c r="B28" s="8">
        <f>SUM(B5:B27)</f>
        <v>1307.2800000000002</v>
      </c>
      <c r="C28" s="8">
        <f aca="true" t="shared" si="3" ref="C28:V28">SUM(C5:C27)</f>
        <v>5449067.039999999</v>
      </c>
      <c r="D28" s="8">
        <f t="shared" si="3"/>
        <v>287.6</v>
      </c>
      <c r="E28" s="8">
        <f t="shared" si="3"/>
        <v>1236212.1099999999</v>
      </c>
      <c r="F28" s="8">
        <f t="shared" si="3"/>
        <v>0</v>
      </c>
      <c r="G28" s="8">
        <f t="shared" si="3"/>
        <v>0</v>
      </c>
      <c r="H28" s="8">
        <f t="shared" si="3"/>
        <v>502108.29000000004</v>
      </c>
      <c r="I28" s="8">
        <f t="shared" si="3"/>
        <v>84190.62000000001</v>
      </c>
      <c r="J28" s="8">
        <f t="shared" si="3"/>
        <v>0</v>
      </c>
      <c r="K28" s="8">
        <f t="shared" si="3"/>
        <v>936283.3400000001</v>
      </c>
      <c r="L28" s="8">
        <f t="shared" si="3"/>
        <v>45685.1</v>
      </c>
      <c r="M28" s="8">
        <f t="shared" si="3"/>
        <v>299403.54000000004</v>
      </c>
      <c r="N28" s="8">
        <f t="shared" si="3"/>
        <v>28039.649999999994</v>
      </c>
      <c r="O28" s="8">
        <f t="shared" si="3"/>
        <v>51275.45999999999</v>
      </c>
      <c r="P28" s="8">
        <f t="shared" si="3"/>
        <v>2112</v>
      </c>
      <c r="Q28" s="8">
        <f t="shared" si="3"/>
        <v>0</v>
      </c>
      <c r="R28" s="8">
        <f t="shared" si="3"/>
        <v>0</v>
      </c>
      <c r="S28" s="5">
        <f>SUM(S5:S27)</f>
        <v>8635972.03</v>
      </c>
      <c r="T28" s="8">
        <f t="shared" si="3"/>
        <v>25114</v>
      </c>
      <c r="U28" s="8">
        <f t="shared" si="3"/>
        <v>0</v>
      </c>
      <c r="V28" s="8">
        <f t="shared" si="3"/>
        <v>0</v>
      </c>
      <c r="W28" s="8">
        <f>SUM(W5:W27)</f>
        <v>8661086.03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532866.23</v>
      </c>
      <c r="C30" s="1">
        <v>91961.46</v>
      </c>
      <c r="D30" s="1">
        <v>123724.96</v>
      </c>
      <c r="E30" s="1">
        <v>28898.75</v>
      </c>
      <c r="F30" s="1">
        <v>19265</v>
      </c>
      <c r="G30" s="1"/>
      <c r="H30" s="1">
        <v>2940.75</v>
      </c>
      <c r="I30" s="6">
        <v>10919.86</v>
      </c>
      <c r="J30" s="1"/>
      <c r="K30" s="1"/>
      <c r="L30" s="1">
        <v>436.8</v>
      </c>
      <c r="M30" s="1">
        <v>11617.64</v>
      </c>
      <c r="N30" s="1">
        <v>5827.73</v>
      </c>
      <c r="O30" s="1">
        <v>507.54</v>
      </c>
      <c r="P30" s="1"/>
      <c r="Q30" s="1"/>
      <c r="R30" s="1"/>
      <c r="S30" s="5">
        <f>SUM(B30:R30)</f>
        <v>828966.72</v>
      </c>
      <c r="T30" s="1">
        <v>75585</v>
      </c>
      <c r="U30" s="1"/>
      <c r="V30" s="1"/>
      <c r="W30" s="5">
        <f>S30+T30+U30+V30</f>
        <v>904551.72</v>
      </c>
    </row>
    <row r="31" spans="1:23" ht="12.75">
      <c r="A31" s="3">
        <v>3</v>
      </c>
      <c r="B31" s="1">
        <v>221337.78</v>
      </c>
      <c r="C31" s="1">
        <v>77834.55</v>
      </c>
      <c r="D31" s="1">
        <v>48337.96</v>
      </c>
      <c r="E31" s="1">
        <v>19177.1</v>
      </c>
      <c r="F31" s="1">
        <v>9339</v>
      </c>
      <c r="G31" s="1"/>
      <c r="H31" s="1">
        <v>2920.1</v>
      </c>
      <c r="I31" s="6">
        <v>9130.96</v>
      </c>
      <c r="J31" s="1"/>
      <c r="K31" s="1"/>
      <c r="L31" s="1">
        <v>409.5</v>
      </c>
      <c r="M31" s="1">
        <v>10691.6</v>
      </c>
      <c r="N31" s="1">
        <v>5827.73</v>
      </c>
      <c r="O31" s="1">
        <v>5290.38</v>
      </c>
      <c r="P31" s="1"/>
      <c r="Q31" s="1"/>
      <c r="R31" s="1"/>
      <c r="S31" s="5">
        <f aca="true" t="shared" si="4" ref="S31:S64">SUM(B31:R31)</f>
        <v>410296.66</v>
      </c>
      <c r="T31" s="1">
        <v>26865</v>
      </c>
      <c r="U31" s="1"/>
      <c r="V31" s="1"/>
      <c r="W31" s="5">
        <f aca="true" t="shared" si="5" ref="W31:W47">S31+T31+U31+V31</f>
        <v>437161.66</v>
      </c>
    </row>
    <row r="32" spans="1:23" ht="12.75">
      <c r="A32" s="3">
        <v>4</v>
      </c>
      <c r="B32" s="1">
        <v>1011216.59</v>
      </c>
      <c r="C32" s="1">
        <v>173626.66</v>
      </c>
      <c r="D32" s="1">
        <v>217444.73</v>
      </c>
      <c r="E32" s="1">
        <v>37319.5</v>
      </c>
      <c r="F32" s="1">
        <v>17799</v>
      </c>
      <c r="G32" s="1"/>
      <c r="H32" s="1">
        <v>3298.35</v>
      </c>
      <c r="I32" s="6">
        <v>11450.01</v>
      </c>
      <c r="J32" s="1"/>
      <c r="K32" s="1"/>
      <c r="L32" s="1">
        <v>2757.9</v>
      </c>
      <c r="M32" s="1">
        <v>23297.17</v>
      </c>
      <c r="N32" s="1"/>
      <c r="O32" s="1">
        <v>1141.97</v>
      </c>
      <c r="P32" s="1"/>
      <c r="Q32" s="1"/>
      <c r="R32" s="1"/>
      <c r="S32" s="5">
        <f t="shared" si="4"/>
        <v>1499351.88</v>
      </c>
      <c r="T32" s="1">
        <v>26865</v>
      </c>
      <c r="U32" s="1"/>
      <c r="V32" s="1"/>
      <c r="W32" s="5">
        <f t="shared" si="5"/>
        <v>1526216.88</v>
      </c>
    </row>
    <row r="33" spans="1:23" ht="12.75">
      <c r="A33" s="3">
        <v>5</v>
      </c>
      <c r="B33" s="1">
        <v>793475.27</v>
      </c>
      <c r="C33" s="1">
        <v>173096.41</v>
      </c>
      <c r="D33" s="1">
        <v>175277.9</v>
      </c>
      <c r="E33" s="1">
        <v>38999.59</v>
      </c>
      <c r="F33" s="1">
        <v>29435</v>
      </c>
      <c r="G33" s="1"/>
      <c r="H33" s="1">
        <v>4010.25</v>
      </c>
      <c r="I33" s="6">
        <v>10268.76</v>
      </c>
      <c r="J33" s="1"/>
      <c r="K33" s="1"/>
      <c r="L33" s="1">
        <v>3566.25</v>
      </c>
      <c r="M33" s="1">
        <v>17103.33</v>
      </c>
      <c r="N33" s="1"/>
      <c r="O33" s="1">
        <v>253.77</v>
      </c>
      <c r="P33" s="1">
        <v>594</v>
      </c>
      <c r="Q33" s="1"/>
      <c r="R33" s="1"/>
      <c r="S33" s="5">
        <f t="shared" si="4"/>
        <v>1246080.5300000003</v>
      </c>
      <c r="T33" s="1">
        <v>78846</v>
      </c>
      <c r="U33" s="15"/>
      <c r="V33" s="15"/>
      <c r="W33" s="5">
        <f t="shared" si="5"/>
        <v>1324926.5300000003</v>
      </c>
    </row>
    <row r="34" spans="1:23" ht="12.75">
      <c r="A34" s="3">
        <v>6</v>
      </c>
      <c r="B34" s="1">
        <v>247934.62</v>
      </c>
      <c r="C34" s="1">
        <v>74881.59</v>
      </c>
      <c r="D34" s="1">
        <v>54058.68</v>
      </c>
      <c r="E34" s="1">
        <v>17711.6</v>
      </c>
      <c r="F34" s="1">
        <v>4408</v>
      </c>
      <c r="G34" s="1"/>
      <c r="H34" s="1"/>
      <c r="I34" s="6">
        <v>4322.299999999999</v>
      </c>
      <c r="J34" s="1"/>
      <c r="K34" s="1"/>
      <c r="L34" s="1">
        <v>1501.5</v>
      </c>
      <c r="M34" s="1">
        <v>11538.62</v>
      </c>
      <c r="N34" s="1">
        <v>5827.73</v>
      </c>
      <c r="O34" s="1">
        <v>1763.56</v>
      </c>
      <c r="P34" s="1">
        <v>0</v>
      </c>
      <c r="Q34" s="1"/>
      <c r="R34" s="1"/>
      <c r="S34" s="5">
        <f t="shared" si="4"/>
        <v>423948.1999999999</v>
      </c>
      <c r="T34" s="1">
        <v>26865</v>
      </c>
      <c r="U34" s="1"/>
      <c r="V34" s="1"/>
      <c r="W34" s="5">
        <f t="shared" si="5"/>
        <v>450813.1999999999</v>
      </c>
    </row>
    <row r="35" spans="1:23" ht="12.75">
      <c r="A35" s="3">
        <v>7</v>
      </c>
      <c r="B35" s="1">
        <v>229809.5</v>
      </c>
      <c r="C35" s="1">
        <v>57487.19</v>
      </c>
      <c r="D35" s="1">
        <v>50964.86</v>
      </c>
      <c r="E35" s="1">
        <v>14023.55</v>
      </c>
      <c r="F35" s="1">
        <v>9419</v>
      </c>
      <c r="G35" s="1"/>
      <c r="H35" s="1"/>
      <c r="I35" s="6">
        <v>4030.7</v>
      </c>
      <c r="J35" s="1"/>
      <c r="K35" s="1"/>
      <c r="L35" s="1">
        <v>409.5</v>
      </c>
      <c r="M35" s="1">
        <v>4785.27</v>
      </c>
      <c r="N35" s="1">
        <v>5827.73</v>
      </c>
      <c r="O35" s="1">
        <v>0</v>
      </c>
      <c r="P35" s="1">
        <v>594</v>
      </c>
      <c r="Q35" s="1"/>
      <c r="R35" s="1"/>
      <c r="S35" s="5">
        <f t="shared" si="4"/>
        <v>377351.3</v>
      </c>
      <c r="T35" s="1">
        <v>26865</v>
      </c>
      <c r="U35" s="1"/>
      <c r="V35" s="1"/>
      <c r="W35" s="5">
        <f t="shared" si="5"/>
        <v>404216.3</v>
      </c>
    </row>
    <row r="36" spans="1:23" ht="12.75">
      <c r="A36" s="3">
        <v>8</v>
      </c>
      <c r="B36" s="1">
        <v>324816.47</v>
      </c>
      <c r="C36" s="1">
        <v>67748.31</v>
      </c>
      <c r="D36" s="1">
        <v>75992.25</v>
      </c>
      <c r="E36" s="1">
        <v>15781.39</v>
      </c>
      <c r="F36" s="1">
        <v>5550</v>
      </c>
      <c r="G36" s="1"/>
      <c r="H36" s="1">
        <v>1065.3</v>
      </c>
      <c r="I36" s="6">
        <v>3659.3</v>
      </c>
      <c r="J36" s="1"/>
      <c r="K36" s="1"/>
      <c r="L36" s="1">
        <v>900.9</v>
      </c>
      <c r="M36" s="1">
        <v>15471.48</v>
      </c>
      <c r="N36" s="1">
        <v>5827.73</v>
      </c>
      <c r="O36" s="1">
        <v>253.77</v>
      </c>
      <c r="P36" s="1">
        <v>924</v>
      </c>
      <c r="Q36" s="1"/>
      <c r="R36" s="1"/>
      <c r="S36" s="5">
        <f t="shared" si="4"/>
        <v>517990.89999999997</v>
      </c>
      <c r="T36" s="1">
        <v>26865</v>
      </c>
      <c r="U36" s="1"/>
      <c r="V36" s="1"/>
      <c r="W36" s="5">
        <f t="shared" si="5"/>
        <v>544855.8999999999</v>
      </c>
    </row>
    <row r="37" spans="1:23" ht="12.75">
      <c r="A37" s="3">
        <v>9</v>
      </c>
      <c r="B37" s="1">
        <v>420151.43</v>
      </c>
      <c r="C37" s="1">
        <v>135548.82</v>
      </c>
      <c r="D37" s="1">
        <v>89646.51</v>
      </c>
      <c r="E37" s="1">
        <v>30757.66</v>
      </c>
      <c r="F37" s="1">
        <v>13667</v>
      </c>
      <c r="G37" s="1"/>
      <c r="H37" s="1">
        <v>3859.8</v>
      </c>
      <c r="I37" s="6">
        <v>8691.789999999999</v>
      </c>
      <c r="J37" s="1">
        <v>1080</v>
      </c>
      <c r="K37" s="1"/>
      <c r="L37" s="1">
        <v>1474.05</v>
      </c>
      <c r="M37" s="1">
        <v>11641.64</v>
      </c>
      <c r="N37" s="1">
        <v>5827.73</v>
      </c>
      <c r="O37" s="1">
        <v>0</v>
      </c>
      <c r="P37" s="1">
        <v>0</v>
      </c>
      <c r="Q37" s="1"/>
      <c r="R37" s="1"/>
      <c r="S37" s="5">
        <f t="shared" si="4"/>
        <v>722346.4300000002</v>
      </c>
      <c r="T37" s="1">
        <v>26865</v>
      </c>
      <c r="U37" s="1"/>
      <c r="V37" s="1"/>
      <c r="W37" s="5">
        <f t="shared" si="5"/>
        <v>749211.4300000002</v>
      </c>
    </row>
    <row r="38" spans="1:23" ht="12.75">
      <c r="A38" s="3">
        <v>11</v>
      </c>
      <c r="B38" s="1">
        <v>268162.08</v>
      </c>
      <c r="C38" s="1">
        <v>86444.88</v>
      </c>
      <c r="D38" s="1">
        <v>62491.86</v>
      </c>
      <c r="E38" s="1">
        <v>19205.46</v>
      </c>
      <c r="F38" s="1">
        <v>17112</v>
      </c>
      <c r="G38" s="1"/>
      <c r="H38" s="1">
        <v>3615.5</v>
      </c>
      <c r="I38" s="6">
        <v>6032.4400000000005</v>
      </c>
      <c r="J38" s="1"/>
      <c r="K38" s="1"/>
      <c r="L38" s="1">
        <v>1172.9</v>
      </c>
      <c r="M38" s="1">
        <v>8659.189999999999</v>
      </c>
      <c r="N38" s="1"/>
      <c r="O38" s="1">
        <v>3908.06</v>
      </c>
      <c r="P38" s="1">
        <v>0</v>
      </c>
      <c r="Q38" s="1"/>
      <c r="R38" s="1"/>
      <c r="S38" s="5">
        <f t="shared" si="4"/>
        <v>476804.37000000005</v>
      </c>
      <c r="T38" s="1">
        <v>26865</v>
      </c>
      <c r="U38" s="15"/>
      <c r="V38" s="1"/>
      <c r="W38" s="5">
        <f t="shared" si="5"/>
        <v>503669.37000000005</v>
      </c>
    </row>
    <row r="39" spans="1:23" ht="12.75">
      <c r="A39" s="3" t="s">
        <v>2</v>
      </c>
      <c r="B39" s="1">
        <v>572478.56</v>
      </c>
      <c r="C39" s="1">
        <v>99206.26</v>
      </c>
      <c r="D39" s="1">
        <v>129155.5</v>
      </c>
      <c r="E39" s="1">
        <v>24453.54</v>
      </c>
      <c r="F39" s="1"/>
      <c r="G39" s="1"/>
      <c r="H39" s="1"/>
      <c r="I39" s="6">
        <v>5127.25</v>
      </c>
      <c r="J39" s="1">
        <v>540</v>
      </c>
      <c r="K39" s="1"/>
      <c r="L39" s="1">
        <v>2345.8</v>
      </c>
      <c r="M39" s="1">
        <v>17168.01</v>
      </c>
      <c r="N39" s="1"/>
      <c r="O39" s="1">
        <v>338.19</v>
      </c>
      <c r="P39" s="1">
        <v>0</v>
      </c>
      <c r="Q39" s="1"/>
      <c r="R39" s="1"/>
      <c r="S39" s="5">
        <f t="shared" si="4"/>
        <v>850813.1100000001</v>
      </c>
      <c r="T39" s="1"/>
      <c r="U39" s="1"/>
      <c r="V39" s="1"/>
      <c r="W39" s="5">
        <f t="shared" si="5"/>
        <v>850813.1100000001</v>
      </c>
    </row>
    <row r="40" spans="1:23" ht="12.75">
      <c r="A40" s="3">
        <v>12</v>
      </c>
      <c r="B40" s="1">
        <v>555823.84</v>
      </c>
      <c r="C40" s="1">
        <v>146196.77</v>
      </c>
      <c r="D40" s="1">
        <v>117584.58</v>
      </c>
      <c r="E40" s="1">
        <v>32385.03</v>
      </c>
      <c r="F40" s="1">
        <v>14920</v>
      </c>
      <c r="G40" s="1"/>
      <c r="H40" s="1">
        <v>5429.1</v>
      </c>
      <c r="I40" s="6">
        <v>6918.6</v>
      </c>
      <c r="J40" s="1"/>
      <c r="K40" s="1"/>
      <c r="L40" s="1">
        <v>1569.3</v>
      </c>
      <c r="M40" s="1">
        <v>18576.42</v>
      </c>
      <c r="N40" s="1">
        <v>5827.73</v>
      </c>
      <c r="O40" s="1">
        <v>507.54</v>
      </c>
      <c r="P40" s="1">
        <v>0</v>
      </c>
      <c r="Q40" s="1"/>
      <c r="R40" s="1"/>
      <c r="S40" s="5">
        <f t="shared" si="4"/>
        <v>905738.91</v>
      </c>
      <c r="T40" s="1">
        <v>75585</v>
      </c>
      <c r="U40" s="1"/>
      <c r="V40" s="1"/>
      <c r="W40" s="5">
        <f t="shared" si="5"/>
        <v>981323.91</v>
      </c>
    </row>
    <row r="41" spans="1:23" ht="12.75">
      <c r="A41" s="3">
        <v>15</v>
      </c>
      <c r="B41" s="1">
        <v>933964.07</v>
      </c>
      <c r="C41" s="1">
        <v>184637.34</v>
      </c>
      <c r="D41" s="1">
        <v>211319.47</v>
      </c>
      <c r="E41" s="1">
        <v>43129.56</v>
      </c>
      <c r="F41" s="1">
        <v>64993</v>
      </c>
      <c r="G41" s="1"/>
      <c r="H41" s="1">
        <v>7383</v>
      </c>
      <c r="I41" s="6">
        <v>10693.039999999999</v>
      </c>
      <c r="J41" s="1"/>
      <c r="K41" s="1"/>
      <c r="L41" s="1">
        <v>4755</v>
      </c>
      <c r="M41" s="1">
        <v>18063.190000000002</v>
      </c>
      <c r="N41" s="1"/>
      <c r="O41" s="1">
        <v>981.07</v>
      </c>
      <c r="P41" s="1">
        <v>0</v>
      </c>
      <c r="Q41" s="1"/>
      <c r="R41" s="1"/>
      <c r="S41" s="5">
        <f t="shared" si="4"/>
        <v>1479918.74</v>
      </c>
      <c r="T41" s="1">
        <v>102450</v>
      </c>
      <c r="U41" s="1"/>
      <c r="V41" s="1"/>
      <c r="W41" s="5">
        <f t="shared" si="5"/>
        <v>1582368.74</v>
      </c>
    </row>
    <row r="42" spans="1:23" ht="12.75">
      <c r="A42" s="3">
        <v>16</v>
      </c>
      <c r="B42" s="1">
        <v>729242.02</v>
      </c>
      <c r="C42" s="1">
        <v>157639.7</v>
      </c>
      <c r="D42" s="1">
        <v>157120.56</v>
      </c>
      <c r="E42" s="1">
        <v>35643.16</v>
      </c>
      <c r="F42" s="1">
        <v>20296</v>
      </c>
      <c r="G42" s="1"/>
      <c r="H42" s="1">
        <v>3537.3</v>
      </c>
      <c r="I42" s="6">
        <v>10225.089999999998</v>
      </c>
      <c r="J42" s="1">
        <v>540</v>
      </c>
      <c r="K42" s="1"/>
      <c r="L42" s="1">
        <v>1188.75</v>
      </c>
      <c r="M42" s="1">
        <v>11774.45</v>
      </c>
      <c r="N42" s="1"/>
      <c r="O42" s="1">
        <v>380.65</v>
      </c>
      <c r="P42" s="1">
        <v>594</v>
      </c>
      <c r="Q42" s="1"/>
      <c r="R42" s="1"/>
      <c r="S42" s="5">
        <f t="shared" si="4"/>
        <v>1128181.68</v>
      </c>
      <c r="T42" s="1">
        <v>26865</v>
      </c>
      <c r="U42" s="1"/>
      <c r="V42" s="1"/>
      <c r="W42" s="5">
        <f t="shared" si="5"/>
        <v>1155046.68</v>
      </c>
    </row>
    <row r="43" spans="1:23" ht="12.75">
      <c r="A43" s="3">
        <v>17</v>
      </c>
      <c r="B43" s="1">
        <v>485446.79</v>
      </c>
      <c r="C43" s="1">
        <v>95320.54</v>
      </c>
      <c r="D43" s="1">
        <v>109113.48</v>
      </c>
      <c r="E43" s="1">
        <v>22266.23</v>
      </c>
      <c r="F43" s="1">
        <v>16823</v>
      </c>
      <c r="G43" s="1"/>
      <c r="H43" s="1"/>
      <c r="I43" s="6">
        <v>9328.949999999999</v>
      </c>
      <c r="J43" s="1">
        <v>440</v>
      </c>
      <c r="K43" s="1"/>
      <c r="L43" s="1">
        <v>1829.1</v>
      </c>
      <c r="M43" s="1">
        <v>5319.64</v>
      </c>
      <c r="N43" s="1">
        <v>5827.73</v>
      </c>
      <c r="O43" s="1">
        <v>2453.11</v>
      </c>
      <c r="P43" s="1">
        <v>594</v>
      </c>
      <c r="Q43" s="1"/>
      <c r="R43" s="1"/>
      <c r="S43" s="5">
        <f t="shared" si="4"/>
        <v>754762.5699999998</v>
      </c>
      <c r="T43" s="1">
        <v>26865</v>
      </c>
      <c r="U43" s="1"/>
      <c r="V43" s="1"/>
      <c r="W43" s="5">
        <f t="shared" si="5"/>
        <v>781627.5699999998</v>
      </c>
    </row>
    <row r="44" spans="1:23" ht="12.75">
      <c r="A44" s="35" t="s">
        <v>31</v>
      </c>
      <c r="B44" s="1">
        <v>188889.01</v>
      </c>
      <c r="C44" s="1">
        <v>65861.32</v>
      </c>
      <c r="D44" s="1">
        <v>41555.6</v>
      </c>
      <c r="E44" s="1">
        <v>14489.47</v>
      </c>
      <c r="F44" s="1">
        <v>6753</v>
      </c>
      <c r="G44" s="1"/>
      <c r="H44" s="1">
        <v>4963.84</v>
      </c>
      <c r="I44" s="6">
        <v>8056.080000000001</v>
      </c>
      <c r="J44" s="1">
        <v>540.38</v>
      </c>
      <c r="K44" s="1"/>
      <c r="L44" s="1">
        <v>326.42</v>
      </c>
      <c r="M44" s="1">
        <v>11137.08</v>
      </c>
      <c r="N44" s="1">
        <v>5827.72</v>
      </c>
      <c r="O44" s="1">
        <v>0</v>
      </c>
      <c r="P44" s="1"/>
      <c r="Q44" s="1"/>
      <c r="R44" s="1"/>
      <c r="S44" s="5">
        <f t="shared" si="4"/>
        <v>348399.92</v>
      </c>
      <c r="T44" s="1">
        <v>45825</v>
      </c>
      <c r="U44" s="1"/>
      <c r="V44" s="1"/>
      <c r="W44" s="5">
        <f t="shared" si="5"/>
        <v>394224.92</v>
      </c>
    </row>
    <row r="45" spans="1:23" ht="12.75">
      <c r="A45" s="35" t="s">
        <v>33</v>
      </c>
      <c r="B45" s="1">
        <v>498896.33</v>
      </c>
      <c r="C45" s="1">
        <v>127650.5</v>
      </c>
      <c r="D45" s="1">
        <v>109498.72</v>
      </c>
      <c r="E45" s="1">
        <v>29093.42</v>
      </c>
      <c r="F45" s="1">
        <v>19404</v>
      </c>
      <c r="G45" s="1"/>
      <c r="H45" s="1">
        <v>8814.52</v>
      </c>
      <c r="I45" s="6">
        <v>5115.77</v>
      </c>
      <c r="J45" s="1"/>
      <c r="K45" s="1"/>
      <c r="L45" s="1">
        <v>0</v>
      </c>
      <c r="M45" s="1">
        <v>5848.139999999999</v>
      </c>
      <c r="N45" s="1">
        <v>5827.72</v>
      </c>
      <c r="O45" s="1">
        <v>3526.94</v>
      </c>
      <c r="P45" s="1"/>
      <c r="Q45" s="1"/>
      <c r="R45" s="1"/>
      <c r="S45" s="5">
        <f t="shared" si="4"/>
        <v>813676.06</v>
      </c>
      <c r="T45" s="1">
        <v>26865</v>
      </c>
      <c r="U45" s="1"/>
      <c r="V45" s="1"/>
      <c r="W45" s="5">
        <f t="shared" si="5"/>
        <v>840541.06</v>
      </c>
    </row>
    <row r="46" spans="1:23" ht="12.75">
      <c r="A46" s="35" t="s">
        <v>34</v>
      </c>
      <c r="B46" s="1">
        <v>266406.18</v>
      </c>
      <c r="C46" s="1">
        <v>93354.03</v>
      </c>
      <c r="D46" s="1">
        <v>57099.71</v>
      </c>
      <c r="E46" s="1">
        <v>22082.35</v>
      </c>
      <c r="F46" s="1">
        <v>13058</v>
      </c>
      <c r="G46" s="1"/>
      <c r="H46" s="1">
        <v>1493.15</v>
      </c>
      <c r="I46" s="6">
        <v>14697.63</v>
      </c>
      <c r="J46" s="1"/>
      <c r="K46" s="1"/>
      <c r="L46" s="1">
        <v>529.2</v>
      </c>
      <c r="M46" s="1">
        <v>4905.99</v>
      </c>
      <c r="N46" s="1">
        <v>5827.72</v>
      </c>
      <c r="O46" s="1"/>
      <c r="P46" s="1"/>
      <c r="Q46" s="1"/>
      <c r="R46" s="1"/>
      <c r="S46" s="5">
        <f t="shared" si="4"/>
        <v>479453.95999999996</v>
      </c>
      <c r="T46" s="1">
        <v>26865</v>
      </c>
      <c r="U46" s="1"/>
      <c r="V46" s="1"/>
      <c r="W46" s="5">
        <f t="shared" si="5"/>
        <v>506318.95999999996</v>
      </c>
    </row>
    <row r="47" spans="1:23" ht="12.75">
      <c r="A47" s="35" t="s">
        <v>35</v>
      </c>
      <c r="B47" s="1">
        <v>147106.63</v>
      </c>
      <c r="C47" s="1">
        <v>59722.35</v>
      </c>
      <c r="D47" s="1">
        <v>34113.2</v>
      </c>
      <c r="E47" s="1">
        <v>13508.47</v>
      </c>
      <c r="F47" s="1"/>
      <c r="G47" s="1"/>
      <c r="H47" s="1">
        <v>1140.47</v>
      </c>
      <c r="I47" s="6">
        <v>22052.139999999996</v>
      </c>
      <c r="J47" s="1"/>
      <c r="K47" s="1"/>
      <c r="L47" s="1"/>
      <c r="M47" s="1">
        <v>6812.45</v>
      </c>
      <c r="N47" s="1"/>
      <c r="O47" s="1"/>
      <c r="P47" s="1"/>
      <c r="Q47" s="1"/>
      <c r="R47" s="1"/>
      <c r="S47" s="5">
        <f t="shared" si="4"/>
        <v>284455.71</v>
      </c>
      <c r="T47" s="1"/>
      <c r="U47" s="1"/>
      <c r="V47" s="1"/>
      <c r="W47" s="5">
        <f t="shared" si="5"/>
        <v>284455.71</v>
      </c>
    </row>
    <row r="48" spans="1:23" s="14" customFormat="1" ht="12.75">
      <c r="A48" s="8" t="s">
        <v>1</v>
      </c>
      <c r="B48" s="8">
        <f aca="true" t="shared" si="6" ref="B48:W48">SUM(B30:B47)</f>
        <v>8428023.4</v>
      </c>
      <c r="C48" s="8">
        <f t="shared" si="6"/>
        <v>1968218.6800000004</v>
      </c>
      <c r="D48" s="8">
        <f t="shared" si="6"/>
        <v>1864500.53</v>
      </c>
      <c r="E48" s="8">
        <f t="shared" si="6"/>
        <v>458925.8299999999</v>
      </c>
      <c r="F48" s="8">
        <f t="shared" si="6"/>
        <v>282241</v>
      </c>
      <c r="G48" s="8">
        <f t="shared" si="6"/>
        <v>0</v>
      </c>
      <c r="H48" s="8">
        <f t="shared" si="6"/>
        <v>54471.430000000015</v>
      </c>
      <c r="I48" s="8">
        <f t="shared" si="6"/>
        <v>160720.66999999998</v>
      </c>
      <c r="J48" s="8">
        <f t="shared" si="6"/>
        <v>3140.38</v>
      </c>
      <c r="K48" s="8">
        <f t="shared" si="6"/>
        <v>0</v>
      </c>
      <c r="L48" s="8">
        <f t="shared" si="6"/>
        <v>25172.869999999995</v>
      </c>
      <c r="M48" s="8">
        <f t="shared" si="6"/>
        <v>214411.31</v>
      </c>
      <c r="N48" s="8">
        <f t="shared" si="6"/>
        <v>64105</v>
      </c>
      <c r="O48" s="8">
        <f t="shared" si="6"/>
        <v>21306.55</v>
      </c>
      <c r="P48" s="8">
        <f t="shared" si="6"/>
        <v>3300</v>
      </c>
      <c r="Q48" s="8">
        <f t="shared" si="6"/>
        <v>0</v>
      </c>
      <c r="R48" s="8">
        <f t="shared" si="6"/>
        <v>0</v>
      </c>
      <c r="S48" s="5">
        <f t="shared" si="6"/>
        <v>13548537.650000002</v>
      </c>
      <c r="T48" s="5">
        <f t="shared" si="6"/>
        <v>673806</v>
      </c>
      <c r="U48" s="5">
        <f t="shared" si="6"/>
        <v>0</v>
      </c>
      <c r="V48" s="5">
        <f t="shared" si="6"/>
        <v>0</v>
      </c>
      <c r="W48" s="5">
        <f t="shared" si="6"/>
        <v>14222343.650000002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194836.73</v>
      </c>
      <c r="D50" s="1"/>
      <c r="E50" s="1">
        <v>46135.33</v>
      </c>
      <c r="F50" s="1"/>
      <c r="G50" s="1"/>
      <c r="H50" s="1"/>
      <c r="I50" s="8">
        <v>2010.27</v>
      </c>
      <c r="J50" s="1"/>
      <c r="K50" s="1"/>
      <c r="L50" s="1">
        <v>27.3</v>
      </c>
      <c r="M50" s="1">
        <v>1560.29</v>
      </c>
      <c r="N50" s="1"/>
      <c r="O50" s="1"/>
      <c r="P50" s="1"/>
      <c r="Q50" s="1"/>
      <c r="R50" s="1"/>
      <c r="S50" s="5">
        <f t="shared" si="4"/>
        <v>244569.91999999998</v>
      </c>
      <c r="T50" s="1"/>
      <c r="U50" s="1"/>
      <c r="V50" s="1"/>
      <c r="W50" s="5">
        <f>S50+T50+U50+V50</f>
        <v>244569.91999999998</v>
      </c>
    </row>
    <row r="51" spans="1:23" ht="12.75">
      <c r="A51" s="1" t="s">
        <v>23</v>
      </c>
      <c r="B51" s="1"/>
      <c r="C51" s="1">
        <v>108419.16</v>
      </c>
      <c r="D51" s="1"/>
      <c r="E51" s="1">
        <v>23480.46</v>
      </c>
      <c r="F51" s="1"/>
      <c r="G51" s="1"/>
      <c r="H51" s="1"/>
      <c r="I51" s="8">
        <v>1925.5199999999998</v>
      </c>
      <c r="J51" s="1"/>
      <c r="K51" s="1">
        <v>14118.869999999999</v>
      </c>
      <c r="L51" s="1">
        <v>95.1</v>
      </c>
      <c r="M51" s="1">
        <v>1667.49</v>
      </c>
      <c r="N51" s="1"/>
      <c r="O51" s="1"/>
      <c r="P51" s="1"/>
      <c r="Q51" s="1"/>
      <c r="R51" s="1"/>
      <c r="S51" s="5">
        <f t="shared" si="4"/>
        <v>149706.59999999998</v>
      </c>
      <c r="T51" s="1"/>
      <c r="U51" s="1"/>
      <c r="V51" s="1"/>
      <c r="W51" s="5">
        <f>S51+T51+U51+V51</f>
        <v>149706.59999999998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154388.27</v>
      </c>
      <c r="D53" s="1"/>
      <c r="E53" s="1">
        <v>35264.05</v>
      </c>
      <c r="F53" s="1"/>
      <c r="G53" s="1"/>
      <c r="H53" s="1"/>
      <c r="I53" s="8">
        <v>1896.95</v>
      </c>
      <c r="J53" s="1"/>
      <c r="K53" s="1"/>
      <c r="L53" s="1"/>
      <c r="M53" s="1">
        <v>1120.42</v>
      </c>
      <c r="N53" s="1"/>
      <c r="O53" s="1"/>
      <c r="P53" s="1"/>
      <c r="Q53" s="1"/>
      <c r="R53" s="1"/>
      <c r="S53" s="5">
        <f t="shared" si="4"/>
        <v>192669.69000000003</v>
      </c>
      <c r="T53" s="1"/>
      <c r="U53" s="1"/>
      <c r="V53" s="1"/>
      <c r="W53" s="5">
        <f>S53+T53+U53+V53</f>
        <v>192669.69000000003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457644.16000000003</v>
      </c>
      <c r="D54" s="8">
        <f t="shared" si="7"/>
        <v>0</v>
      </c>
      <c r="E54" s="8">
        <f t="shared" si="7"/>
        <v>104879.84000000001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5832.74</v>
      </c>
      <c r="J54" s="8">
        <f t="shared" si="7"/>
        <v>0</v>
      </c>
      <c r="K54" s="8">
        <f t="shared" si="7"/>
        <v>14118.869999999999</v>
      </c>
      <c r="L54" s="8">
        <f t="shared" si="7"/>
        <v>122.39999999999999</v>
      </c>
      <c r="M54" s="8">
        <f t="shared" si="7"/>
        <v>4348.2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586946.21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586946.21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241063.04</v>
      </c>
      <c r="D58" s="8"/>
      <c r="E58" s="8">
        <v>52768.47</v>
      </c>
      <c r="F58" s="8"/>
      <c r="G58" s="8"/>
      <c r="H58" s="8"/>
      <c r="I58" s="8">
        <v>4463.24</v>
      </c>
      <c r="J58" s="8">
        <v>2158.75</v>
      </c>
      <c r="K58" s="8"/>
      <c r="L58" s="8">
        <v>530.1</v>
      </c>
      <c r="M58" s="8">
        <v>7939.79</v>
      </c>
      <c r="N58" s="8"/>
      <c r="O58" s="8">
        <v>1488.78</v>
      </c>
      <c r="P58" s="8"/>
      <c r="Q58" s="8"/>
      <c r="R58" s="8"/>
      <c r="S58" s="5">
        <f t="shared" si="4"/>
        <v>310412.17</v>
      </c>
      <c r="T58" s="17"/>
      <c r="U58" s="8"/>
      <c r="V58" s="8"/>
      <c r="W58" s="8">
        <f aca="true" t="shared" si="8" ref="W58:W64">S58+T58+U58+V58</f>
        <v>310412.17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66306.29</v>
      </c>
      <c r="C60" s="19">
        <v>6469.7</v>
      </c>
      <c r="D60" s="19">
        <v>14707.74</v>
      </c>
      <c r="E60" s="19">
        <v>2009.37</v>
      </c>
      <c r="F60" s="19"/>
      <c r="G60" s="19"/>
      <c r="H60" s="19"/>
      <c r="I60" s="8">
        <v>668.5699999999999</v>
      </c>
      <c r="J60" s="19"/>
      <c r="K60" s="19"/>
      <c r="L60" s="19"/>
      <c r="M60" s="19">
        <v>578.11</v>
      </c>
      <c r="N60" s="19"/>
      <c r="O60" s="19"/>
      <c r="P60" s="19">
        <v>462</v>
      </c>
      <c r="Q60" s="19"/>
      <c r="R60" s="19"/>
      <c r="S60" s="5">
        <f t="shared" si="4"/>
        <v>91201.78</v>
      </c>
      <c r="T60" s="19"/>
      <c r="U60" s="19"/>
      <c r="V60" s="19"/>
      <c r="W60" s="8">
        <f t="shared" si="8"/>
        <v>91201.78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102114.95</v>
      </c>
      <c r="D62" s="23"/>
      <c r="E62" s="22">
        <v>22465.29</v>
      </c>
      <c r="F62" s="22">
        <v>39431.17</v>
      </c>
      <c r="G62" s="22"/>
      <c r="H62" s="22"/>
      <c r="I62" s="22">
        <v>88.57</v>
      </c>
      <c r="J62" s="22"/>
      <c r="K62" s="22"/>
      <c r="L62" s="22">
        <v>95.1</v>
      </c>
      <c r="M62" s="22">
        <v>3925.29</v>
      </c>
      <c r="N62" s="22"/>
      <c r="O62" s="22"/>
      <c r="P62" s="34">
        <v>1056</v>
      </c>
      <c r="Q62" s="22"/>
      <c r="R62" s="22"/>
      <c r="S62" s="5">
        <f t="shared" si="4"/>
        <v>169176.37</v>
      </c>
      <c r="T62" s="22"/>
      <c r="U62" s="22"/>
      <c r="V62" s="22"/>
      <c r="W62" s="8">
        <f t="shared" si="8"/>
        <v>169176.37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4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spans="11:16" ht="12.75">
      <c r="K67" s="20"/>
      <c r="N67" s="20"/>
      <c r="P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1" sqref="T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11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9.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10.281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400101.91</v>
      </c>
      <c r="D5" s="4"/>
      <c r="E5" s="4">
        <v>91664.27</v>
      </c>
      <c r="F5" s="4">
        <v>14465</v>
      </c>
      <c r="G5" s="4"/>
      <c r="H5" s="4">
        <v>57040.1</v>
      </c>
      <c r="I5" s="1">
        <v>787.01</v>
      </c>
      <c r="J5" s="4"/>
      <c r="K5" s="4">
        <v>207099.41</v>
      </c>
      <c r="L5" s="2">
        <v>4755</v>
      </c>
      <c r="M5" s="4">
        <v>26365.46</v>
      </c>
      <c r="N5" s="4"/>
      <c r="O5" s="4">
        <v>1140.26</v>
      </c>
      <c r="P5" s="4"/>
      <c r="Q5" s="4"/>
      <c r="R5" s="4"/>
      <c r="S5" s="31">
        <f>SUM(B5:R5)</f>
        <v>803418.42</v>
      </c>
      <c r="T5" s="4"/>
      <c r="U5" s="4"/>
      <c r="V5" s="4"/>
      <c r="W5" s="5">
        <f aca="true" t="shared" si="0" ref="W5:W10">S5+T5+U5+V5</f>
        <v>803418.42</v>
      </c>
    </row>
    <row r="6" spans="1:23" ht="12.75">
      <c r="A6" s="3">
        <v>3</v>
      </c>
      <c r="B6" s="4"/>
      <c r="C6" s="4">
        <v>223807.11</v>
      </c>
      <c r="D6" s="4"/>
      <c r="E6" s="4">
        <v>47152.81</v>
      </c>
      <c r="F6" s="4"/>
      <c r="G6" s="4"/>
      <c r="H6" s="4">
        <v>32734.9</v>
      </c>
      <c r="I6" s="1">
        <v>573.26</v>
      </c>
      <c r="J6" s="4"/>
      <c r="K6" s="4">
        <v>0</v>
      </c>
      <c r="L6" s="4">
        <v>1092</v>
      </c>
      <c r="M6" s="4">
        <v>18474.309999999998</v>
      </c>
      <c r="N6" s="4">
        <v>134621.4</v>
      </c>
      <c r="O6" s="4">
        <v>1135.57</v>
      </c>
      <c r="P6" s="4"/>
      <c r="Q6" s="4"/>
      <c r="R6" s="4"/>
      <c r="S6" s="31">
        <f aca="true" t="shared" si="1" ref="S6:S27">SUM(B6:R6)</f>
        <v>459591.36000000004</v>
      </c>
      <c r="T6" s="4"/>
      <c r="U6" s="4"/>
      <c r="V6" s="4"/>
      <c r="W6" s="5">
        <f t="shared" si="0"/>
        <v>459591.36000000004</v>
      </c>
    </row>
    <row r="7" spans="1:23" ht="12.75">
      <c r="A7" s="3">
        <v>4</v>
      </c>
      <c r="B7" s="4"/>
      <c r="C7" s="4">
        <v>239629.32</v>
      </c>
      <c r="D7" s="4"/>
      <c r="E7" s="4">
        <v>52549.79</v>
      </c>
      <c r="F7" s="4">
        <v>9095</v>
      </c>
      <c r="G7" s="4"/>
      <c r="H7" s="4">
        <v>13333.05</v>
      </c>
      <c r="I7" s="1">
        <v>2586.39</v>
      </c>
      <c r="J7" s="4"/>
      <c r="K7" s="4">
        <v>0</v>
      </c>
      <c r="L7" s="4">
        <v>3804</v>
      </c>
      <c r="M7" s="4">
        <v>11588.609999999999</v>
      </c>
      <c r="N7" s="4">
        <v>216180.93</v>
      </c>
      <c r="O7" s="4">
        <v>406.03</v>
      </c>
      <c r="P7" s="4"/>
      <c r="Q7" s="4"/>
      <c r="R7" s="4"/>
      <c r="S7" s="31">
        <f t="shared" si="1"/>
        <v>549173.12</v>
      </c>
      <c r="T7" s="4"/>
      <c r="U7" s="4"/>
      <c r="V7" s="4"/>
      <c r="W7" s="5">
        <f t="shared" si="0"/>
        <v>549173.12</v>
      </c>
    </row>
    <row r="8" spans="1:23" ht="12.75">
      <c r="A8" s="3">
        <v>5</v>
      </c>
      <c r="B8" s="4"/>
      <c r="C8" s="4">
        <v>569006.72</v>
      </c>
      <c r="D8" s="4"/>
      <c r="E8" s="4">
        <v>125368.11</v>
      </c>
      <c r="F8" s="4">
        <v>12665</v>
      </c>
      <c r="G8" s="4"/>
      <c r="H8" s="4">
        <v>168790.88</v>
      </c>
      <c r="I8" s="1">
        <v>1373.51</v>
      </c>
      <c r="J8" s="4"/>
      <c r="K8" s="4">
        <v>311197.41000000003</v>
      </c>
      <c r="L8" s="4">
        <v>5230.5</v>
      </c>
      <c r="M8" s="4">
        <v>40108.39</v>
      </c>
      <c r="N8" s="4">
        <v>0</v>
      </c>
      <c r="O8" s="4">
        <v>1218.09</v>
      </c>
      <c r="P8" s="4"/>
      <c r="Q8" s="4"/>
      <c r="R8" s="4"/>
      <c r="S8" s="31">
        <f t="shared" si="1"/>
        <v>1234958.6099999999</v>
      </c>
      <c r="T8" s="4"/>
      <c r="U8" s="4"/>
      <c r="V8" s="4"/>
      <c r="W8" s="5">
        <f t="shared" si="0"/>
        <v>1234958.6099999999</v>
      </c>
    </row>
    <row r="9" spans="1:23" ht="12.75">
      <c r="A9" s="3">
        <v>6</v>
      </c>
      <c r="B9" s="4"/>
      <c r="C9" s="4">
        <v>344806.2</v>
      </c>
      <c r="D9" s="4"/>
      <c r="E9" s="4">
        <v>75106.8</v>
      </c>
      <c r="F9" s="4">
        <v>14465</v>
      </c>
      <c r="G9" s="4"/>
      <c r="H9" s="4">
        <v>44887.86</v>
      </c>
      <c r="I9" s="1">
        <v>674.5</v>
      </c>
      <c r="J9" s="4"/>
      <c r="K9" s="4">
        <v>286997.23</v>
      </c>
      <c r="L9" s="4">
        <v>3090.75</v>
      </c>
      <c r="M9" s="4">
        <v>18979.84</v>
      </c>
      <c r="N9" s="4">
        <v>0</v>
      </c>
      <c r="O9" s="4">
        <v>507.54</v>
      </c>
      <c r="P9" s="4"/>
      <c r="Q9" s="4"/>
      <c r="R9" s="4"/>
      <c r="S9" s="31">
        <f t="shared" si="1"/>
        <v>789515.72</v>
      </c>
      <c r="T9" s="4"/>
      <c r="U9" s="4"/>
      <c r="V9" s="4"/>
      <c r="W9" s="5">
        <f t="shared" si="0"/>
        <v>789515.72</v>
      </c>
    </row>
    <row r="10" spans="1:23" ht="12.75">
      <c r="A10" s="3">
        <v>11</v>
      </c>
      <c r="B10" s="4"/>
      <c r="C10" s="4">
        <v>162252.97</v>
      </c>
      <c r="D10" s="4"/>
      <c r="E10" s="4">
        <v>34715.66</v>
      </c>
      <c r="F10" s="4">
        <v>9095</v>
      </c>
      <c r="G10" s="4"/>
      <c r="H10" s="4">
        <v>60356.06</v>
      </c>
      <c r="I10" s="1">
        <v>765.3</v>
      </c>
      <c r="J10" s="4"/>
      <c r="K10" s="4">
        <v>61238.729999999996</v>
      </c>
      <c r="L10" s="4">
        <v>327.6</v>
      </c>
      <c r="M10" s="4">
        <v>9173.1</v>
      </c>
      <c r="N10" s="4">
        <v>0</v>
      </c>
      <c r="O10" s="4">
        <v>1890.39</v>
      </c>
      <c r="P10" s="4"/>
      <c r="Q10" s="4"/>
      <c r="R10" s="4"/>
      <c r="S10" s="31">
        <f t="shared" si="1"/>
        <v>339814.80999999994</v>
      </c>
      <c r="T10" s="4"/>
      <c r="U10" s="4"/>
      <c r="V10" s="4"/>
      <c r="W10" s="5">
        <f t="shared" si="0"/>
        <v>339814.80999999994</v>
      </c>
    </row>
    <row r="11" spans="1:23" ht="12.75">
      <c r="A11" s="3">
        <v>12</v>
      </c>
      <c r="B11" s="4"/>
      <c r="C11" s="4">
        <v>360820.6</v>
      </c>
      <c r="D11" s="4"/>
      <c r="E11" s="4">
        <v>76472.36</v>
      </c>
      <c r="F11" s="4"/>
      <c r="G11" s="4"/>
      <c r="H11" s="4">
        <v>54860.96</v>
      </c>
      <c r="I11" s="1">
        <v>1138</v>
      </c>
      <c r="J11" s="4"/>
      <c r="K11" s="4">
        <v>0</v>
      </c>
      <c r="L11" s="4">
        <v>2320.5</v>
      </c>
      <c r="M11" s="4">
        <v>27126.94</v>
      </c>
      <c r="N11" s="4">
        <v>201718.83</v>
      </c>
      <c r="O11" s="4">
        <v>7053.9</v>
      </c>
      <c r="P11" s="4"/>
      <c r="Q11" s="4"/>
      <c r="R11" s="4"/>
      <c r="S11" s="31">
        <f t="shared" si="1"/>
        <v>731512.09</v>
      </c>
      <c r="T11" s="4"/>
      <c r="U11" s="4"/>
      <c r="V11" s="4"/>
      <c r="W11" s="5">
        <f>S11+T11+U11+V11</f>
        <v>731512.09</v>
      </c>
    </row>
    <row r="12" spans="1:23" ht="12.75">
      <c r="A12" s="3">
        <v>13</v>
      </c>
      <c r="B12" s="4"/>
      <c r="C12" s="4">
        <v>238629.86</v>
      </c>
      <c r="D12" s="4"/>
      <c r="E12" s="4">
        <v>54074.59</v>
      </c>
      <c r="F12" s="4"/>
      <c r="G12" s="4"/>
      <c r="H12" s="4">
        <v>43848.18</v>
      </c>
      <c r="I12" s="1">
        <v>1023.48</v>
      </c>
      <c r="J12" s="4"/>
      <c r="K12" s="4">
        <v>0</v>
      </c>
      <c r="L12" s="4">
        <v>1310.4</v>
      </c>
      <c r="M12" s="4">
        <v>16655.37</v>
      </c>
      <c r="N12" s="4">
        <v>171360.65</v>
      </c>
      <c r="O12" s="4">
        <v>4535.570000000001</v>
      </c>
      <c r="P12" s="4"/>
      <c r="Q12" s="4"/>
      <c r="R12" s="4"/>
      <c r="S12" s="31">
        <f t="shared" si="1"/>
        <v>531438.0999999999</v>
      </c>
      <c r="T12" s="4"/>
      <c r="U12" s="4"/>
      <c r="V12" s="4"/>
      <c r="W12" s="5">
        <f aca="true" t="shared" si="2" ref="W12:W27">S12+T12+U12+V12</f>
        <v>531438.0999999999</v>
      </c>
    </row>
    <row r="13" spans="1:23" ht="12.75">
      <c r="A13" s="3">
        <v>14</v>
      </c>
      <c r="B13" s="4"/>
      <c r="C13" s="4">
        <v>129578.88</v>
      </c>
      <c r="D13" s="4"/>
      <c r="E13" s="4">
        <v>33749.84</v>
      </c>
      <c r="F13" s="4"/>
      <c r="G13" s="4"/>
      <c r="H13" s="4">
        <v>11949.47</v>
      </c>
      <c r="I13" s="1">
        <v>736.6800000000001</v>
      </c>
      <c r="J13" s="4"/>
      <c r="K13" s="4">
        <v>0</v>
      </c>
      <c r="L13" s="4">
        <v>819</v>
      </c>
      <c r="M13" s="4">
        <v>4208.93</v>
      </c>
      <c r="N13" s="4">
        <v>0</v>
      </c>
      <c r="O13" s="4">
        <v>0</v>
      </c>
      <c r="P13" s="4"/>
      <c r="Q13" s="4"/>
      <c r="R13" s="4"/>
      <c r="S13" s="31">
        <f t="shared" si="1"/>
        <v>181042.8</v>
      </c>
      <c r="T13" s="4"/>
      <c r="U13" s="4"/>
      <c r="V13" s="4"/>
      <c r="W13" s="5">
        <f t="shared" si="2"/>
        <v>181042.8</v>
      </c>
    </row>
    <row r="14" spans="1:23" ht="12.75">
      <c r="A14" s="3">
        <v>16</v>
      </c>
      <c r="B14" s="4"/>
      <c r="C14" s="4">
        <v>238657.76</v>
      </c>
      <c r="D14" s="4"/>
      <c r="E14" s="4">
        <v>54455.51</v>
      </c>
      <c r="F14" s="4"/>
      <c r="G14" s="4"/>
      <c r="H14" s="4">
        <v>56352.76</v>
      </c>
      <c r="I14" s="1">
        <v>408.63</v>
      </c>
      <c r="J14" s="4"/>
      <c r="K14" s="4">
        <v>88404.17</v>
      </c>
      <c r="L14" s="4">
        <v>2044.65</v>
      </c>
      <c r="M14" s="4">
        <v>16662.14</v>
      </c>
      <c r="N14" s="4">
        <v>0</v>
      </c>
      <c r="O14" s="4">
        <v>126.89</v>
      </c>
      <c r="P14" s="4"/>
      <c r="Q14" s="4"/>
      <c r="R14" s="4"/>
      <c r="S14" s="31">
        <f t="shared" si="1"/>
        <v>457112.51000000007</v>
      </c>
      <c r="T14" s="4"/>
      <c r="U14" s="4"/>
      <c r="V14" s="4"/>
      <c r="W14" s="5">
        <f t="shared" si="2"/>
        <v>457112.51000000007</v>
      </c>
    </row>
    <row r="15" spans="1:23" ht="12.75">
      <c r="A15" s="3">
        <v>21</v>
      </c>
      <c r="B15" s="4">
        <v>1534.39</v>
      </c>
      <c r="C15" s="4">
        <v>492508.04</v>
      </c>
      <c r="D15" s="4">
        <v>337.57</v>
      </c>
      <c r="E15" s="4">
        <v>111157.61</v>
      </c>
      <c r="F15" s="4">
        <v>14465</v>
      </c>
      <c r="G15" s="4"/>
      <c r="H15" s="4">
        <v>59202.81</v>
      </c>
      <c r="I15" s="1">
        <v>2882.65</v>
      </c>
      <c r="J15" s="4"/>
      <c r="K15" s="4">
        <v>369444.62</v>
      </c>
      <c r="L15" s="4">
        <v>4755</v>
      </c>
      <c r="M15" s="4">
        <v>37618.32</v>
      </c>
      <c r="N15" s="4">
        <v>0</v>
      </c>
      <c r="O15" s="4">
        <v>2652.74</v>
      </c>
      <c r="P15" s="4"/>
      <c r="Q15" s="4"/>
      <c r="R15" s="4"/>
      <c r="S15" s="31">
        <f t="shared" si="1"/>
        <v>1096558.75</v>
      </c>
      <c r="T15" s="4"/>
      <c r="U15" s="4"/>
      <c r="V15" s="4"/>
      <c r="W15" s="5">
        <f t="shared" si="2"/>
        <v>1096558.75</v>
      </c>
    </row>
    <row r="16" spans="1:23" ht="12.75">
      <c r="A16" s="3">
        <v>24</v>
      </c>
      <c r="B16" s="4">
        <v>1851.98</v>
      </c>
      <c r="C16" s="4">
        <v>486074.96</v>
      </c>
      <c r="D16" s="4">
        <v>407.43</v>
      </c>
      <c r="E16" s="4">
        <v>109182.59</v>
      </c>
      <c r="F16" s="4">
        <v>12665</v>
      </c>
      <c r="G16" s="4"/>
      <c r="H16" s="4">
        <v>58656.24</v>
      </c>
      <c r="I16" s="1">
        <v>1528.3</v>
      </c>
      <c r="J16" s="4"/>
      <c r="K16" s="4">
        <v>338629.33999999997</v>
      </c>
      <c r="L16" s="4">
        <v>4517.25</v>
      </c>
      <c r="M16" s="4">
        <v>39007.39</v>
      </c>
      <c r="N16" s="4">
        <v>0</v>
      </c>
      <c r="O16" s="4">
        <v>1877.9</v>
      </c>
      <c r="P16" s="4"/>
      <c r="Q16" s="4"/>
      <c r="R16" s="4"/>
      <c r="S16" s="31">
        <f t="shared" si="1"/>
        <v>1054398.38</v>
      </c>
      <c r="T16" s="4"/>
      <c r="U16" s="4"/>
      <c r="V16" s="4"/>
      <c r="W16" s="5">
        <f t="shared" si="2"/>
        <v>1054398.38</v>
      </c>
    </row>
    <row r="17" spans="1:23" ht="12.75">
      <c r="A17" s="3">
        <v>25</v>
      </c>
      <c r="B17" s="4"/>
      <c r="C17" s="4">
        <v>338187.43</v>
      </c>
      <c r="D17" s="4"/>
      <c r="E17" s="4">
        <v>77713.14</v>
      </c>
      <c r="F17" s="4"/>
      <c r="G17" s="4"/>
      <c r="H17" s="4">
        <v>43146.69</v>
      </c>
      <c r="I17" s="1">
        <v>1158.03</v>
      </c>
      <c r="J17" s="4"/>
      <c r="K17" s="4">
        <v>0</v>
      </c>
      <c r="L17" s="4">
        <v>1092</v>
      </c>
      <c r="M17" s="4">
        <v>31412</v>
      </c>
      <c r="N17" s="4">
        <v>193234.24</v>
      </c>
      <c r="O17" s="4">
        <v>5544.17</v>
      </c>
      <c r="P17" s="4"/>
      <c r="Q17" s="4"/>
      <c r="R17" s="4"/>
      <c r="S17" s="31">
        <f t="shared" si="1"/>
        <v>691487.7000000001</v>
      </c>
      <c r="T17" s="4"/>
      <c r="U17" s="4"/>
      <c r="V17" s="4"/>
      <c r="W17" s="5">
        <f t="shared" si="2"/>
        <v>691487.7000000001</v>
      </c>
    </row>
    <row r="18" spans="1:23" ht="12.75">
      <c r="A18" s="3">
        <v>30</v>
      </c>
      <c r="B18" s="4"/>
      <c r="C18" s="4">
        <v>316737.42</v>
      </c>
      <c r="D18" s="4"/>
      <c r="E18" s="4">
        <v>78132.85</v>
      </c>
      <c r="F18" s="4">
        <v>9095</v>
      </c>
      <c r="G18" s="4"/>
      <c r="H18" s="4">
        <v>54454.83</v>
      </c>
      <c r="I18" s="1">
        <v>1336.15</v>
      </c>
      <c r="J18" s="4"/>
      <c r="K18" s="4">
        <v>207366.11</v>
      </c>
      <c r="L18" s="4">
        <v>2377.5</v>
      </c>
      <c r="M18" s="4">
        <v>16392.28</v>
      </c>
      <c r="N18" s="4">
        <v>0</v>
      </c>
      <c r="O18" s="4">
        <v>0</v>
      </c>
      <c r="P18" s="4"/>
      <c r="Q18" s="4"/>
      <c r="R18" s="4"/>
      <c r="S18" s="31">
        <f t="shared" si="1"/>
        <v>685892.1400000001</v>
      </c>
      <c r="T18" s="4"/>
      <c r="U18" s="4"/>
      <c r="V18" s="4"/>
      <c r="W18" s="5">
        <f t="shared" si="2"/>
        <v>685892.1400000001</v>
      </c>
    </row>
    <row r="19" spans="1:23" ht="12.75">
      <c r="A19" s="3">
        <v>31</v>
      </c>
      <c r="B19" s="4"/>
      <c r="C19" s="4">
        <v>304469.57</v>
      </c>
      <c r="D19" s="4"/>
      <c r="E19" s="4">
        <v>67054.96</v>
      </c>
      <c r="F19" s="4"/>
      <c r="G19" s="4"/>
      <c r="H19" s="4">
        <v>53808.8</v>
      </c>
      <c r="I19" s="1">
        <v>1270.9</v>
      </c>
      <c r="J19" s="4"/>
      <c r="K19" s="4">
        <v>205226.76</v>
      </c>
      <c r="L19" s="4">
        <v>2853</v>
      </c>
      <c r="M19" s="4">
        <v>27698.300000000003</v>
      </c>
      <c r="N19" s="4">
        <v>0</v>
      </c>
      <c r="O19" s="4">
        <v>126.89</v>
      </c>
      <c r="P19" s="4"/>
      <c r="Q19" s="4"/>
      <c r="R19" s="4"/>
      <c r="S19" s="31">
        <f t="shared" si="1"/>
        <v>662509.18</v>
      </c>
      <c r="T19" s="4"/>
      <c r="U19" s="4"/>
      <c r="V19" s="4"/>
      <c r="W19" s="5">
        <f t="shared" si="2"/>
        <v>662509.18</v>
      </c>
    </row>
    <row r="20" spans="1:23" ht="12.75">
      <c r="A20" s="3">
        <v>32</v>
      </c>
      <c r="B20" s="4"/>
      <c r="C20" s="4">
        <v>247698.02</v>
      </c>
      <c r="D20" s="4"/>
      <c r="E20" s="4">
        <v>56713.88</v>
      </c>
      <c r="F20" s="4"/>
      <c r="G20" s="4"/>
      <c r="H20" s="4">
        <v>2595.47</v>
      </c>
      <c r="I20" s="1">
        <v>1267.75</v>
      </c>
      <c r="J20" s="4"/>
      <c r="K20" s="4">
        <v>218311.08999999997</v>
      </c>
      <c r="L20" s="4">
        <v>2853</v>
      </c>
      <c r="M20" s="4">
        <v>18537.86</v>
      </c>
      <c r="N20" s="4">
        <v>0</v>
      </c>
      <c r="O20" s="4">
        <v>126.89</v>
      </c>
      <c r="P20" s="4"/>
      <c r="Q20" s="4"/>
      <c r="R20" s="4"/>
      <c r="S20" s="31">
        <f t="shared" si="1"/>
        <v>548103.96</v>
      </c>
      <c r="T20" s="4"/>
      <c r="U20" s="4"/>
      <c r="V20" s="4"/>
      <c r="W20" s="5">
        <f t="shared" si="2"/>
        <v>548103.96</v>
      </c>
    </row>
    <row r="21" spans="1:23" ht="12.75">
      <c r="A21" s="3">
        <v>33</v>
      </c>
      <c r="B21" s="4"/>
      <c r="C21" s="4">
        <v>218673.69</v>
      </c>
      <c r="D21" s="4"/>
      <c r="E21" s="4">
        <v>47238.13</v>
      </c>
      <c r="F21" s="4">
        <v>9095</v>
      </c>
      <c r="G21" s="4"/>
      <c r="H21" s="4">
        <v>1711.12</v>
      </c>
      <c r="I21" s="1">
        <v>1203.07</v>
      </c>
      <c r="J21" s="4"/>
      <c r="K21" s="4">
        <v>0</v>
      </c>
      <c r="L21" s="4">
        <v>2757.9</v>
      </c>
      <c r="M21" s="4">
        <v>19013.87</v>
      </c>
      <c r="N21" s="4">
        <v>220524.24</v>
      </c>
      <c r="O21" s="4">
        <v>338.36</v>
      </c>
      <c r="P21" s="4"/>
      <c r="Q21" s="4"/>
      <c r="R21" s="4"/>
      <c r="S21" s="31">
        <f t="shared" si="1"/>
        <v>520555.38</v>
      </c>
      <c r="T21" s="4"/>
      <c r="U21" s="4"/>
      <c r="V21" s="4"/>
      <c r="W21" s="5">
        <f t="shared" si="2"/>
        <v>520555.38</v>
      </c>
    </row>
    <row r="22" spans="1:23" ht="12.75">
      <c r="A22" s="3">
        <v>34</v>
      </c>
      <c r="B22" s="4"/>
      <c r="C22" s="4">
        <v>382995.4</v>
      </c>
      <c r="D22" s="4"/>
      <c r="E22" s="4">
        <v>85618.99</v>
      </c>
      <c r="F22" s="4"/>
      <c r="G22" s="4"/>
      <c r="H22" s="4">
        <v>6550.07</v>
      </c>
      <c r="I22" s="1">
        <v>1604.8</v>
      </c>
      <c r="J22" s="4"/>
      <c r="K22" s="4">
        <v>382913.94</v>
      </c>
      <c r="L22" s="4">
        <v>3804</v>
      </c>
      <c r="M22" s="4">
        <v>40771.15</v>
      </c>
      <c r="N22" s="4">
        <v>0</v>
      </c>
      <c r="O22" s="4">
        <v>338.36</v>
      </c>
      <c r="P22" s="4"/>
      <c r="Q22" s="4"/>
      <c r="R22" s="4"/>
      <c r="S22" s="31">
        <f t="shared" si="1"/>
        <v>904596.71</v>
      </c>
      <c r="T22" s="4"/>
      <c r="U22" s="4"/>
      <c r="V22" s="4"/>
      <c r="W22" s="5">
        <f t="shared" si="2"/>
        <v>904596.71</v>
      </c>
    </row>
    <row r="23" spans="1:23" ht="12.75">
      <c r="A23" s="26" t="s">
        <v>31</v>
      </c>
      <c r="B23" s="4"/>
      <c r="C23" s="4">
        <v>118918.75</v>
      </c>
      <c r="D23" s="4"/>
      <c r="E23" s="4">
        <v>25430.99</v>
      </c>
      <c r="F23" s="4"/>
      <c r="G23" s="4"/>
      <c r="H23" s="4">
        <v>3321.61</v>
      </c>
      <c r="I23" s="1">
        <v>13077.48</v>
      </c>
      <c r="J23" s="4"/>
      <c r="K23" s="4">
        <v>0</v>
      </c>
      <c r="L23" s="4">
        <v>0</v>
      </c>
      <c r="M23" s="4">
        <v>3558.74</v>
      </c>
      <c r="N23" s="4">
        <v>0</v>
      </c>
      <c r="O23" s="4"/>
      <c r="P23" s="4"/>
      <c r="Q23" s="4"/>
      <c r="R23" s="4"/>
      <c r="S23" s="31">
        <f t="shared" si="1"/>
        <v>164307.56999999998</v>
      </c>
      <c r="T23" s="4"/>
      <c r="U23" s="4"/>
      <c r="V23" s="4"/>
      <c r="W23" s="5">
        <f t="shared" si="2"/>
        <v>164307.56999999998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>
        <v>0</v>
      </c>
      <c r="L24" s="4">
        <v>0</v>
      </c>
      <c r="M24" s="4">
        <v>0</v>
      </c>
      <c r="N24" s="4">
        <v>0</v>
      </c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188617.84</v>
      </c>
      <c r="D25" s="4"/>
      <c r="E25" s="4">
        <v>41530.06</v>
      </c>
      <c r="F25" s="4"/>
      <c r="G25" s="4"/>
      <c r="H25" s="4">
        <v>3437.92</v>
      </c>
      <c r="I25" s="1">
        <v>13371.25</v>
      </c>
      <c r="J25" s="4"/>
      <c r="K25" s="4"/>
      <c r="L25" s="4">
        <v>1225</v>
      </c>
      <c r="M25" s="4">
        <v>12099.720000000001</v>
      </c>
      <c r="N25" s="4">
        <v>152701.22</v>
      </c>
      <c r="O25" s="4"/>
      <c r="P25" s="4"/>
      <c r="Q25" s="4"/>
      <c r="R25" s="4"/>
      <c r="S25" s="31">
        <f t="shared" si="1"/>
        <v>412983.01</v>
      </c>
      <c r="T25" s="4"/>
      <c r="U25" s="4"/>
      <c r="V25" s="4">
        <v>48409</v>
      </c>
      <c r="W25" s="5">
        <f t="shared" si="2"/>
        <v>461392.01</v>
      </c>
    </row>
    <row r="26" spans="1:23" ht="12.75">
      <c r="A26" s="26" t="s">
        <v>34</v>
      </c>
      <c r="B26" s="4"/>
      <c r="C26" s="4">
        <v>179232.49</v>
      </c>
      <c r="D26" s="4"/>
      <c r="E26" s="4">
        <v>40111.24</v>
      </c>
      <c r="F26" s="4"/>
      <c r="G26" s="4"/>
      <c r="H26" s="4">
        <v>1004.8</v>
      </c>
      <c r="I26" s="1">
        <v>809.6500000000001</v>
      </c>
      <c r="J26" s="4"/>
      <c r="K26" s="4"/>
      <c r="L26" s="4">
        <v>0</v>
      </c>
      <c r="M26" s="4">
        <v>6465.09</v>
      </c>
      <c r="N26" s="4"/>
      <c r="O26" s="4"/>
      <c r="P26" s="4"/>
      <c r="Q26" s="4"/>
      <c r="R26" s="4"/>
      <c r="S26" s="31">
        <f t="shared" si="1"/>
        <v>227623.26999999996</v>
      </c>
      <c r="T26" s="4"/>
      <c r="U26" s="4"/>
      <c r="V26" s="4"/>
      <c r="W26" s="5">
        <f t="shared" si="2"/>
        <v>227623.26999999996</v>
      </c>
    </row>
    <row r="27" spans="1:23" ht="12.75">
      <c r="A27" s="26" t="s">
        <v>35</v>
      </c>
      <c r="B27" s="4"/>
      <c r="C27" s="4">
        <v>30717.84</v>
      </c>
      <c r="D27" s="4"/>
      <c r="E27" s="4">
        <v>7472.93</v>
      </c>
      <c r="F27" s="4"/>
      <c r="G27" s="4"/>
      <c r="H27" s="4">
        <v>824.31</v>
      </c>
      <c r="I27" s="1">
        <v>318.18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39333.26</v>
      </c>
      <c r="T27" s="4"/>
      <c r="U27" s="4"/>
      <c r="V27" s="4"/>
      <c r="W27" s="5">
        <f t="shared" si="2"/>
        <v>39333.26</v>
      </c>
    </row>
    <row r="28" spans="1:23" s="14" customFormat="1" ht="12.75">
      <c r="A28" s="7" t="s">
        <v>1</v>
      </c>
      <c r="B28" s="8">
        <f>SUM(B5:B27)</f>
        <v>3386.37</v>
      </c>
      <c r="C28" s="8">
        <f aca="true" t="shared" si="3" ref="C28:V28">SUM(C5:C27)</f>
        <v>6212122.78</v>
      </c>
      <c r="D28" s="8">
        <f t="shared" si="3"/>
        <v>745</v>
      </c>
      <c r="E28" s="8">
        <f t="shared" si="3"/>
        <v>1392667.1099999996</v>
      </c>
      <c r="F28" s="8">
        <f t="shared" si="3"/>
        <v>105105</v>
      </c>
      <c r="G28" s="8">
        <f t="shared" si="3"/>
        <v>0</v>
      </c>
      <c r="H28" s="8">
        <f t="shared" si="3"/>
        <v>832868.89</v>
      </c>
      <c r="I28" s="8">
        <f t="shared" si="3"/>
        <v>49894.97</v>
      </c>
      <c r="J28" s="8">
        <f t="shared" si="3"/>
        <v>0</v>
      </c>
      <c r="K28" s="8">
        <f t="shared" si="3"/>
        <v>2676828.81</v>
      </c>
      <c r="L28" s="8">
        <f t="shared" si="3"/>
        <v>51029.05</v>
      </c>
      <c r="M28" s="8">
        <f t="shared" si="3"/>
        <v>441917.81</v>
      </c>
      <c r="N28" s="8">
        <f t="shared" si="3"/>
        <v>1290341.51</v>
      </c>
      <c r="O28" s="8">
        <f t="shared" si="3"/>
        <v>29019.549999999996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13085926.849999998</v>
      </c>
      <c r="T28" s="8">
        <f t="shared" si="3"/>
        <v>0</v>
      </c>
      <c r="U28" s="8">
        <f t="shared" si="3"/>
        <v>0</v>
      </c>
      <c r="V28" s="8">
        <f t="shared" si="3"/>
        <v>48409</v>
      </c>
      <c r="W28" s="8">
        <f>SUM(W5:W27)</f>
        <v>13134335.849999998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664409.27</v>
      </c>
      <c r="C30" s="1">
        <v>141688.17</v>
      </c>
      <c r="D30" s="1">
        <v>162228.03</v>
      </c>
      <c r="E30" s="1">
        <v>31752.56</v>
      </c>
      <c r="F30" s="1">
        <v>6697</v>
      </c>
      <c r="G30" s="1"/>
      <c r="H30" s="1">
        <v>116265.94</v>
      </c>
      <c r="I30" s="6">
        <v>101732.38</v>
      </c>
      <c r="J30" s="1"/>
      <c r="K30" s="1"/>
      <c r="L30" s="1">
        <v>1992</v>
      </c>
      <c r="M30" s="1">
        <v>25836.35</v>
      </c>
      <c r="N30" s="1">
        <v>225751.4</v>
      </c>
      <c r="O30" s="1">
        <v>947.41</v>
      </c>
      <c r="P30" s="1">
        <v>492</v>
      </c>
      <c r="Q30" s="1"/>
      <c r="R30" s="1">
        <v>1.63</v>
      </c>
      <c r="S30" s="5">
        <f>SUM(B30:R30)</f>
        <v>1479794.14</v>
      </c>
      <c r="T30" s="1"/>
      <c r="U30" s="1"/>
      <c r="V30" s="1"/>
      <c r="W30" s="5">
        <f>S30+T30+U30+V30</f>
        <v>1479794.14</v>
      </c>
    </row>
    <row r="31" spans="1:23" ht="12.75">
      <c r="A31" s="3">
        <v>3</v>
      </c>
      <c r="B31" s="1">
        <v>265036.74</v>
      </c>
      <c r="C31" s="1">
        <v>93673.95</v>
      </c>
      <c r="D31" s="1">
        <v>58626.95</v>
      </c>
      <c r="E31" s="1">
        <v>22522.63</v>
      </c>
      <c r="F31" s="1">
        <v>4714</v>
      </c>
      <c r="G31" s="1"/>
      <c r="H31" s="1">
        <v>95830.01</v>
      </c>
      <c r="I31" s="6">
        <v>2467.06</v>
      </c>
      <c r="J31" s="1"/>
      <c r="K31" s="1"/>
      <c r="L31" s="1">
        <v>1819</v>
      </c>
      <c r="M31" s="1">
        <v>21109.280000000002</v>
      </c>
      <c r="N31" s="1">
        <v>154283.53</v>
      </c>
      <c r="O31" s="1">
        <v>5290.44</v>
      </c>
      <c r="P31" s="1"/>
      <c r="Q31" s="1"/>
      <c r="R31" s="1">
        <v>1.63</v>
      </c>
      <c r="S31" s="5">
        <f aca="true" t="shared" si="4" ref="S31:S64">SUM(B31:R31)</f>
        <v>725375.2200000001</v>
      </c>
      <c r="T31" s="1"/>
      <c r="U31" s="1"/>
      <c r="V31" s="1"/>
      <c r="W31" s="5">
        <f aca="true" t="shared" si="5" ref="W31:W47">S31+T31+U31+V31</f>
        <v>725375.2200000001</v>
      </c>
    </row>
    <row r="32" spans="1:23" ht="12.75">
      <c r="A32" s="3">
        <v>4</v>
      </c>
      <c r="B32" s="1">
        <v>1259453.66</v>
      </c>
      <c r="C32" s="1">
        <v>193582.64</v>
      </c>
      <c r="D32" s="1">
        <v>268000.67</v>
      </c>
      <c r="E32" s="1">
        <v>40981.17</v>
      </c>
      <c r="F32" s="1">
        <v>17998</v>
      </c>
      <c r="G32" s="1"/>
      <c r="H32" s="1">
        <v>194869.54</v>
      </c>
      <c r="I32" s="6">
        <v>177590.23000000004</v>
      </c>
      <c r="J32" s="1"/>
      <c r="K32" s="1">
        <v>617325.01</v>
      </c>
      <c r="L32" s="1">
        <v>3566.25</v>
      </c>
      <c r="M32" s="1">
        <v>35978.079999999994</v>
      </c>
      <c r="N32" s="1">
        <v>0</v>
      </c>
      <c r="O32" s="1">
        <v>761.31</v>
      </c>
      <c r="P32" s="1">
        <v>1306</v>
      </c>
      <c r="Q32" s="1"/>
      <c r="R32" s="1">
        <v>1.63</v>
      </c>
      <c r="S32" s="5">
        <f t="shared" si="4"/>
        <v>2811414.19</v>
      </c>
      <c r="T32" s="1">
        <v>30000</v>
      </c>
      <c r="U32" s="1"/>
      <c r="V32" s="1"/>
      <c r="W32" s="5">
        <f t="shared" si="5"/>
        <v>2841414.19</v>
      </c>
    </row>
    <row r="33" spans="1:23" ht="12.75">
      <c r="A33" s="3">
        <v>5</v>
      </c>
      <c r="B33" s="1">
        <v>1004528.64</v>
      </c>
      <c r="C33" s="1">
        <v>192717.39</v>
      </c>
      <c r="D33" s="1">
        <v>217397.39</v>
      </c>
      <c r="E33" s="1">
        <v>43762.72</v>
      </c>
      <c r="F33" s="1">
        <v>12024</v>
      </c>
      <c r="G33" s="1"/>
      <c r="H33" s="1">
        <v>192032.9</v>
      </c>
      <c r="I33" s="6">
        <v>202356.56000000003</v>
      </c>
      <c r="J33" s="1"/>
      <c r="K33" s="1">
        <v>804093.52</v>
      </c>
      <c r="L33" s="1">
        <v>3518.7</v>
      </c>
      <c r="M33" s="1">
        <v>27057.16</v>
      </c>
      <c r="N33" s="1">
        <v>0</v>
      </c>
      <c r="O33" s="1">
        <v>253.77</v>
      </c>
      <c r="P33" s="1">
        <v>1968</v>
      </c>
      <c r="Q33" s="1"/>
      <c r="R33" s="1">
        <v>1.63</v>
      </c>
      <c r="S33" s="5">
        <f t="shared" si="4"/>
        <v>2701712.3800000004</v>
      </c>
      <c r="T33" s="1"/>
      <c r="U33" s="15"/>
      <c r="V33" s="15"/>
      <c r="W33" s="5">
        <f t="shared" si="5"/>
        <v>2701712.3800000004</v>
      </c>
    </row>
    <row r="34" spans="1:23" ht="12.75">
      <c r="A34" s="3">
        <v>6</v>
      </c>
      <c r="B34" s="1">
        <v>345035.03</v>
      </c>
      <c r="C34" s="1">
        <v>80463.5</v>
      </c>
      <c r="D34" s="1">
        <v>76792.39</v>
      </c>
      <c r="E34" s="1">
        <v>19174.03</v>
      </c>
      <c r="F34" s="1">
        <v>2570</v>
      </c>
      <c r="G34" s="1"/>
      <c r="H34" s="1">
        <v>53151.58</v>
      </c>
      <c r="I34" s="6">
        <v>51456.84</v>
      </c>
      <c r="J34" s="1"/>
      <c r="K34" s="1">
        <v>0</v>
      </c>
      <c r="L34" s="1">
        <v>1965</v>
      </c>
      <c r="M34" s="1">
        <v>21256.379999999997</v>
      </c>
      <c r="N34" s="1">
        <v>103243.21</v>
      </c>
      <c r="O34" s="1">
        <v>0</v>
      </c>
      <c r="P34" s="1"/>
      <c r="Q34" s="1"/>
      <c r="R34" s="1">
        <v>1.63</v>
      </c>
      <c r="S34" s="5">
        <f t="shared" si="4"/>
        <v>755109.59</v>
      </c>
      <c r="T34" s="1"/>
      <c r="U34" s="1"/>
      <c r="V34" s="1"/>
      <c r="W34" s="5">
        <f t="shared" si="5"/>
        <v>755109.59</v>
      </c>
    </row>
    <row r="35" spans="1:23" ht="12.75">
      <c r="A35" s="3">
        <v>7</v>
      </c>
      <c r="B35" s="1">
        <v>284886.06</v>
      </c>
      <c r="C35" s="1">
        <v>69698.34</v>
      </c>
      <c r="D35" s="1">
        <v>62483.22</v>
      </c>
      <c r="E35" s="1">
        <v>16331.5</v>
      </c>
      <c r="F35" s="1">
        <v>1320</v>
      </c>
      <c r="G35" s="1"/>
      <c r="H35" s="1">
        <v>53139.05</v>
      </c>
      <c r="I35" s="6">
        <v>1866.04</v>
      </c>
      <c r="J35" s="1"/>
      <c r="K35" s="1">
        <v>0</v>
      </c>
      <c r="L35" s="1">
        <v>1964.1</v>
      </c>
      <c r="M35" s="1">
        <v>6636.0599999999995</v>
      </c>
      <c r="N35" s="1">
        <v>88071.65</v>
      </c>
      <c r="O35" s="1">
        <v>253.77</v>
      </c>
      <c r="P35" s="1"/>
      <c r="Q35" s="1"/>
      <c r="R35" s="1">
        <v>1.63</v>
      </c>
      <c r="S35" s="5">
        <f t="shared" si="4"/>
        <v>586651.4199999999</v>
      </c>
      <c r="T35" s="1"/>
      <c r="U35" s="1"/>
      <c r="V35" s="1"/>
      <c r="W35" s="5">
        <f t="shared" si="5"/>
        <v>586651.4199999999</v>
      </c>
    </row>
    <row r="36" spans="1:23" ht="12.75">
      <c r="A36" s="3">
        <v>8</v>
      </c>
      <c r="B36" s="1">
        <v>395575.12</v>
      </c>
      <c r="C36" s="1">
        <v>81074.38</v>
      </c>
      <c r="D36" s="1">
        <v>88812.79</v>
      </c>
      <c r="E36" s="1">
        <v>18676.71</v>
      </c>
      <c r="F36" s="1">
        <v>7760</v>
      </c>
      <c r="G36" s="1"/>
      <c r="H36" s="1">
        <v>63934.77</v>
      </c>
      <c r="I36" s="6">
        <v>1128.6</v>
      </c>
      <c r="J36" s="1"/>
      <c r="K36" s="1">
        <v>0</v>
      </c>
      <c r="L36" s="1">
        <v>1965</v>
      </c>
      <c r="M36" s="1">
        <v>28564.11</v>
      </c>
      <c r="N36" s="1">
        <v>69615.03</v>
      </c>
      <c r="O36" s="1">
        <v>253.77</v>
      </c>
      <c r="P36" s="1"/>
      <c r="Q36" s="1"/>
      <c r="R36" s="1">
        <v>1.63</v>
      </c>
      <c r="S36" s="5">
        <f t="shared" si="4"/>
        <v>757361.91</v>
      </c>
      <c r="T36" s="1"/>
      <c r="U36" s="1"/>
      <c r="V36" s="1"/>
      <c r="W36" s="5">
        <f t="shared" si="5"/>
        <v>757361.91</v>
      </c>
    </row>
    <row r="37" spans="1:23" ht="12.75">
      <c r="A37" s="3">
        <v>9</v>
      </c>
      <c r="B37" s="1">
        <v>534257.38</v>
      </c>
      <c r="C37" s="1">
        <v>145817.11</v>
      </c>
      <c r="D37" s="1">
        <v>113999.35</v>
      </c>
      <c r="E37" s="1">
        <v>31495.59</v>
      </c>
      <c r="F37" s="1">
        <v>27448.5</v>
      </c>
      <c r="G37" s="1"/>
      <c r="H37" s="1">
        <v>85495.12</v>
      </c>
      <c r="I37" s="6">
        <v>201802.41000000003</v>
      </c>
      <c r="J37" s="1"/>
      <c r="K37" s="1">
        <v>0</v>
      </c>
      <c r="L37" s="1">
        <v>1806.9</v>
      </c>
      <c r="M37" s="1">
        <v>22021.39</v>
      </c>
      <c r="N37" s="1">
        <v>269934.17</v>
      </c>
      <c r="O37" s="1">
        <v>1522.62</v>
      </c>
      <c r="P37" s="1"/>
      <c r="Q37" s="1"/>
      <c r="R37" s="1">
        <v>1.63</v>
      </c>
      <c r="S37" s="5">
        <f t="shared" si="4"/>
        <v>1435602.1699999997</v>
      </c>
      <c r="T37" s="1"/>
      <c r="U37" s="1"/>
      <c r="V37" s="1"/>
      <c r="W37" s="5">
        <f t="shared" si="5"/>
        <v>1435602.1699999997</v>
      </c>
    </row>
    <row r="38" spans="1:23" ht="12.75">
      <c r="A38" s="3">
        <v>11</v>
      </c>
      <c r="B38" s="1">
        <v>352281.23</v>
      </c>
      <c r="C38" s="1">
        <v>100094.3</v>
      </c>
      <c r="D38" s="1">
        <v>79807.43</v>
      </c>
      <c r="E38" s="1">
        <v>23009.09</v>
      </c>
      <c r="F38" s="1">
        <v>24623.5</v>
      </c>
      <c r="G38" s="1"/>
      <c r="H38" s="1">
        <v>115254.54</v>
      </c>
      <c r="I38" s="6">
        <v>1502.6100000000001</v>
      </c>
      <c r="J38" s="1"/>
      <c r="K38" s="1">
        <v>190314.85</v>
      </c>
      <c r="L38" s="1">
        <v>1922.8</v>
      </c>
      <c r="M38" s="1">
        <v>14386.19</v>
      </c>
      <c r="N38" s="1">
        <v>0</v>
      </c>
      <c r="O38" s="1">
        <v>2605.37</v>
      </c>
      <c r="P38" s="1"/>
      <c r="Q38" s="1"/>
      <c r="R38" s="1">
        <v>1.63</v>
      </c>
      <c r="S38" s="5">
        <f t="shared" si="4"/>
        <v>905803.5399999999</v>
      </c>
      <c r="T38" s="1">
        <v>14900</v>
      </c>
      <c r="U38" s="15"/>
      <c r="V38" s="1"/>
      <c r="W38" s="5">
        <f t="shared" si="5"/>
        <v>920703.5399999999</v>
      </c>
    </row>
    <row r="39" spans="1:23" ht="12.75">
      <c r="A39" s="3" t="s">
        <v>2</v>
      </c>
      <c r="B39" s="1">
        <v>773077.41</v>
      </c>
      <c r="C39" s="1">
        <v>108915.6</v>
      </c>
      <c r="D39" s="1">
        <v>167844.6</v>
      </c>
      <c r="E39" s="1">
        <v>25057.28</v>
      </c>
      <c r="F39" s="1">
        <v>0</v>
      </c>
      <c r="G39" s="1"/>
      <c r="H39" s="1">
        <v>102846.16</v>
      </c>
      <c r="I39" s="6">
        <v>1834.21</v>
      </c>
      <c r="J39" s="1">
        <v>796.1</v>
      </c>
      <c r="K39" s="1">
        <v>338521.58</v>
      </c>
      <c r="L39" s="1">
        <v>3042</v>
      </c>
      <c r="M39" s="1">
        <v>29453.85</v>
      </c>
      <c r="N39" s="1">
        <v>0</v>
      </c>
      <c r="O39" s="1">
        <v>1327.55</v>
      </c>
      <c r="P39" s="1"/>
      <c r="Q39" s="1"/>
      <c r="R39" s="1">
        <v>1.63</v>
      </c>
      <c r="S39" s="5">
        <f t="shared" si="4"/>
        <v>1552717.9700000002</v>
      </c>
      <c r="T39" s="1">
        <v>263640</v>
      </c>
      <c r="U39" s="1"/>
      <c r="V39" s="1"/>
      <c r="W39" s="5">
        <f t="shared" si="5"/>
        <v>1816357.9700000002</v>
      </c>
    </row>
    <row r="40" spans="1:23" ht="12.75">
      <c r="A40" s="3">
        <v>12</v>
      </c>
      <c r="B40" s="1">
        <v>696387.06</v>
      </c>
      <c r="C40" s="1">
        <v>165310.61</v>
      </c>
      <c r="D40" s="1">
        <v>144729.45</v>
      </c>
      <c r="E40" s="1">
        <v>36368.34</v>
      </c>
      <c r="F40" s="1">
        <v>15155</v>
      </c>
      <c r="G40" s="1"/>
      <c r="H40" s="1">
        <v>115428.81</v>
      </c>
      <c r="I40" s="6">
        <v>1911.21</v>
      </c>
      <c r="J40" s="1"/>
      <c r="K40" s="1">
        <v>0</v>
      </c>
      <c r="L40" s="1">
        <v>3155.6</v>
      </c>
      <c r="M40" s="1">
        <v>35903.94</v>
      </c>
      <c r="N40" s="1">
        <v>191947.76</v>
      </c>
      <c r="O40" s="1">
        <v>169.18</v>
      </c>
      <c r="P40" s="1"/>
      <c r="Q40" s="1"/>
      <c r="R40" s="1">
        <v>1.63</v>
      </c>
      <c r="S40" s="5">
        <f t="shared" si="4"/>
        <v>1406468.5899999999</v>
      </c>
      <c r="T40" s="1">
        <v>32325</v>
      </c>
      <c r="U40" s="1"/>
      <c r="V40" s="1"/>
      <c r="W40" s="5">
        <f t="shared" si="5"/>
        <v>1438793.5899999999</v>
      </c>
    </row>
    <row r="41" spans="1:23" ht="12.75">
      <c r="A41" s="3">
        <v>15</v>
      </c>
      <c r="B41" s="1">
        <v>1226130.41</v>
      </c>
      <c r="C41" s="1">
        <v>204441.36</v>
      </c>
      <c r="D41" s="1">
        <v>268868.04</v>
      </c>
      <c r="E41" s="1">
        <v>47354.39</v>
      </c>
      <c r="F41" s="1">
        <v>19274</v>
      </c>
      <c r="G41" s="1"/>
      <c r="H41" s="1">
        <v>143773.73</v>
      </c>
      <c r="I41" s="6">
        <v>50197.659999999996</v>
      </c>
      <c r="J41" s="1"/>
      <c r="K41" s="1">
        <v>469427.65</v>
      </c>
      <c r="L41" s="1">
        <v>4755</v>
      </c>
      <c r="M41" s="1">
        <v>35780.6</v>
      </c>
      <c r="N41" s="1">
        <v>0</v>
      </c>
      <c r="O41" s="1">
        <v>473.53000000000003</v>
      </c>
      <c r="P41" s="1">
        <v>3918</v>
      </c>
      <c r="Q41" s="1"/>
      <c r="R41" s="1">
        <v>1.63</v>
      </c>
      <c r="S41" s="5">
        <f t="shared" si="4"/>
        <v>2474395.9999999995</v>
      </c>
      <c r="T41" s="1">
        <v>14900</v>
      </c>
      <c r="U41" s="1"/>
      <c r="V41" s="1"/>
      <c r="W41" s="5">
        <f t="shared" si="5"/>
        <v>2489295.9999999995</v>
      </c>
    </row>
    <row r="42" spans="1:23" ht="12.75">
      <c r="A42" s="3">
        <v>16</v>
      </c>
      <c r="B42" s="1">
        <v>904437.62</v>
      </c>
      <c r="C42" s="1">
        <v>176624.75</v>
      </c>
      <c r="D42" s="1">
        <v>195153.96</v>
      </c>
      <c r="E42" s="1">
        <v>40825.74</v>
      </c>
      <c r="F42" s="1">
        <v>9409</v>
      </c>
      <c r="G42" s="1"/>
      <c r="H42" s="1">
        <v>115324.26</v>
      </c>
      <c r="I42" s="6">
        <v>49729.659999999996</v>
      </c>
      <c r="J42" s="1"/>
      <c r="K42" s="1">
        <v>367335.76</v>
      </c>
      <c r="L42" s="1">
        <v>3139.75</v>
      </c>
      <c r="M42" s="1">
        <v>32751.77</v>
      </c>
      <c r="N42" s="1">
        <v>0</v>
      </c>
      <c r="O42" s="1">
        <v>0</v>
      </c>
      <c r="P42" s="1"/>
      <c r="Q42" s="1"/>
      <c r="R42" s="1">
        <v>1.63</v>
      </c>
      <c r="S42" s="5">
        <f t="shared" si="4"/>
        <v>1894733.9</v>
      </c>
      <c r="T42" s="1"/>
      <c r="U42" s="1"/>
      <c r="V42" s="1"/>
      <c r="W42" s="5">
        <f t="shared" si="5"/>
        <v>1894733.9</v>
      </c>
    </row>
    <row r="43" spans="1:23" ht="12.75">
      <c r="A43" s="3">
        <v>17</v>
      </c>
      <c r="B43" s="1">
        <v>603439.4</v>
      </c>
      <c r="C43" s="1">
        <v>111887.93</v>
      </c>
      <c r="D43" s="1">
        <v>134525.4</v>
      </c>
      <c r="E43" s="1">
        <v>24995.44</v>
      </c>
      <c r="F43" s="1">
        <v>5070</v>
      </c>
      <c r="G43" s="1"/>
      <c r="H43" s="1">
        <v>86063.71</v>
      </c>
      <c r="I43" s="6">
        <v>1224.46</v>
      </c>
      <c r="J43" s="1"/>
      <c r="K43" s="1"/>
      <c r="L43" s="1">
        <v>2856.4</v>
      </c>
      <c r="M43" s="1">
        <v>7883.76</v>
      </c>
      <c r="N43" s="1">
        <v>200939.33</v>
      </c>
      <c r="O43" s="1">
        <v>2283.93</v>
      </c>
      <c r="P43" s="1"/>
      <c r="Q43" s="1"/>
      <c r="R43" s="1">
        <v>1.62</v>
      </c>
      <c r="S43" s="5">
        <f t="shared" si="4"/>
        <v>1181171.3800000001</v>
      </c>
      <c r="T43" s="1">
        <v>14900</v>
      </c>
      <c r="U43" s="1"/>
      <c r="V43" s="1"/>
      <c r="W43" s="5">
        <f t="shared" si="5"/>
        <v>1196071.3800000001</v>
      </c>
    </row>
    <row r="44" spans="1:23" ht="12.75">
      <c r="A44" s="27" t="s">
        <v>31</v>
      </c>
      <c r="B44" s="1">
        <v>236545.25</v>
      </c>
      <c r="C44" s="1">
        <v>75384.77</v>
      </c>
      <c r="D44" s="1">
        <v>52039.94</v>
      </c>
      <c r="E44" s="1">
        <v>17016.45</v>
      </c>
      <c r="F44" s="1">
        <v>450</v>
      </c>
      <c r="G44" s="1"/>
      <c r="H44" s="1">
        <v>52620.08</v>
      </c>
      <c r="I44" s="6">
        <v>196123.64</v>
      </c>
      <c r="J44" s="1"/>
      <c r="K44" s="1"/>
      <c r="L44" s="1">
        <v>0</v>
      </c>
      <c r="M44" s="1">
        <v>14706.82</v>
      </c>
      <c r="N44" s="1">
        <v>102949.87</v>
      </c>
      <c r="O44" s="1">
        <v>0</v>
      </c>
      <c r="P44" s="1">
        <v>653</v>
      </c>
      <c r="Q44" s="1"/>
      <c r="R44" s="1">
        <v>1.62</v>
      </c>
      <c r="S44" s="5">
        <f t="shared" si="4"/>
        <v>748491.4400000001</v>
      </c>
      <c r="T44" s="1"/>
      <c r="U44" s="1"/>
      <c r="V44" s="1"/>
      <c r="W44" s="5">
        <f t="shared" si="5"/>
        <v>748491.4400000001</v>
      </c>
    </row>
    <row r="45" spans="1:23" ht="12.75">
      <c r="A45" s="27" t="s">
        <v>33</v>
      </c>
      <c r="B45" s="1">
        <v>600538.6</v>
      </c>
      <c r="C45" s="1">
        <v>148585.43</v>
      </c>
      <c r="D45" s="1">
        <v>132682.48</v>
      </c>
      <c r="E45" s="1">
        <v>31976.08</v>
      </c>
      <c r="F45" s="1">
        <v>27723</v>
      </c>
      <c r="G45" s="1"/>
      <c r="H45" s="1">
        <v>72663.52</v>
      </c>
      <c r="I45" s="6">
        <v>201665.14</v>
      </c>
      <c r="J45" s="1"/>
      <c r="K45" s="1"/>
      <c r="L45" s="1"/>
      <c r="M45" s="1">
        <v>12265.059999999998</v>
      </c>
      <c r="N45" s="1">
        <v>135460.92</v>
      </c>
      <c r="O45" s="1">
        <v>338.36</v>
      </c>
      <c r="P45" s="1"/>
      <c r="Q45" s="1"/>
      <c r="R45" s="1">
        <v>1.62</v>
      </c>
      <c r="S45" s="5">
        <f t="shared" si="4"/>
        <v>1363900.2100000002</v>
      </c>
      <c r="T45" s="1"/>
      <c r="U45" s="1"/>
      <c r="V45" s="1"/>
      <c r="W45" s="5">
        <f t="shared" si="5"/>
        <v>1363900.2100000002</v>
      </c>
    </row>
    <row r="46" spans="1:23" ht="12.75">
      <c r="A46" s="27" t="s">
        <v>34</v>
      </c>
      <c r="B46" s="1">
        <v>317706.36</v>
      </c>
      <c r="C46" s="1">
        <v>114058.42</v>
      </c>
      <c r="D46" s="1">
        <v>67662.75</v>
      </c>
      <c r="E46" s="1">
        <v>24470.06</v>
      </c>
      <c r="F46" s="1">
        <v>7438</v>
      </c>
      <c r="G46" s="1"/>
      <c r="H46" s="1">
        <v>74203.52</v>
      </c>
      <c r="I46" s="6">
        <v>51405.88</v>
      </c>
      <c r="J46" s="1"/>
      <c r="K46" s="1"/>
      <c r="L46" s="1"/>
      <c r="M46" s="1">
        <v>18999.96</v>
      </c>
      <c r="N46" s="1">
        <v>113294.64</v>
      </c>
      <c r="O46" s="1"/>
      <c r="P46" s="1"/>
      <c r="Q46" s="1"/>
      <c r="R46" s="1">
        <v>1.62</v>
      </c>
      <c r="S46" s="5">
        <f t="shared" si="4"/>
        <v>789241.21</v>
      </c>
      <c r="T46" s="1"/>
      <c r="U46" s="1"/>
      <c r="V46" s="1"/>
      <c r="W46" s="5">
        <f t="shared" si="5"/>
        <v>789241.21</v>
      </c>
    </row>
    <row r="47" spans="1:23" ht="12.75">
      <c r="A47" s="27" t="s">
        <v>35</v>
      </c>
      <c r="B47" s="1">
        <v>203037.96</v>
      </c>
      <c r="C47" s="1">
        <v>64529.74</v>
      </c>
      <c r="D47" s="1">
        <v>42161.34</v>
      </c>
      <c r="E47" s="1">
        <v>14586.54</v>
      </c>
      <c r="F47" s="1">
        <v>0</v>
      </c>
      <c r="G47" s="1"/>
      <c r="H47" s="1">
        <v>52478.94</v>
      </c>
      <c r="I47" s="6">
        <v>669.23</v>
      </c>
      <c r="J47" s="1"/>
      <c r="K47" s="1"/>
      <c r="L47" s="1"/>
      <c r="M47" s="1">
        <v>14163.64</v>
      </c>
      <c r="N47" s="1"/>
      <c r="O47" s="1"/>
      <c r="P47" s="1"/>
      <c r="Q47" s="1"/>
      <c r="R47" s="1">
        <v>1.62</v>
      </c>
      <c r="S47" s="5">
        <f t="shared" si="4"/>
        <v>391629.01</v>
      </c>
      <c r="T47" s="1"/>
      <c r="U47" s="1"/>
      <c r="V47" s="1"/>
      <c r="W47" s="5">
        <f t="shared" si="5"/>
        <v>391629.01</v>
      </c>
    </row>
    <row r="48" spans="1:23" s="14" customFormat="1" ht="12.75">
      <c r="A48" s="8" t="s">
        <v>1</v>
      </c>
      <c r="B48" s="8">
        <f>SUM(B30:B47)</f>
        <v>10666763.2</v>
      </c>
      <c r="C48" s="8">
        <f aca="true" t="shared" si="6" ref="C48:W48">SUM(C30:C47)</f>
        <v>2268548.39</v>
      </c>
      <c r="D48" s="8">
        <f t="shared" si="6"/>
        <v>2333816.1799999997</v>
      </c>
      <c r="E48" s="8">
        <f t="shared" si="6"/>
        <v>510356.32</v>
      </c>
      <c r="F48" s="8">
        <f t="shared" si="6"/>
        <v>189674</v>
      </c>
      <c r="G48" s="8">
        <f t="shared" si="6"/>
        <v>0</v>
      </c>
      <c r="H48" s="8">
        <f t="shared" si="6"/>
        <v>1785376.1800000002</v>
      </c>
      <c r="I48" s="8">
        <f t="shared" si="6"/>
        <v>1296663.8199999998</v>
      </c>
      <c r="J48" s="8">
        <f t="shared" si="6"/>
        <v>796.1</v>
      </c>
      <c r="K48" s="8">
        <f t="shared" si="6"/>
        <v>2787018.37</v>
      </c>
      <c r="L48" s="8">
        <f t="shared" si="6"/>
        <v>37468.50000000001</v>
      </c>
      <c r="M48" s="8">
        <f t="shared" si="6"/>
        <v>404754.4000000001</v>
      </c>
      <c r="N48" s="8">
        <f t="shared" si="6"/>
        <v>1655491.51</v>
      </c>
      <c r="O48" s="8">
        <f t="shared" si="6"/>
        <v>16481.01</v>
      </c>
      <c r="P48" s="8">
        <f t="shared" si="6"/>
        <v>8337</v>
      </c>
      <c r="Q48" s="8">
        <f t="shared" si="6"/>
        <v>0</v>
      </c>
      <c r="R48" s="8">
        <f t="shared" si="6"/>
        <v>29.289999999999996</v>
      </c>
      <c r="S48" s="5">
        <f t="shared" si="6"/>
        <v>23961574.27</v>
      </c>
      <c r="T48" s="5">
        <f t="shared" si="6"/>
        <v>370665</v>
      </c>
      <c r="U48" s="5">
        <f t="shared" si="6"/>
        <v>0</v>
      </c>
      <c r="V48" s="5">
        <f t="shared" si="6"/>
        <v>0</v>
      </c>
      <c r="W48" s="5">
        <f t="shared" si="6"/>
        <v>24332239.27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212294.32</v>
      </c>
      <c r="D50" s="1"/>
      <c r="E50" s="1">
        <v>49054.47</v>
      </c>
      <c r="F50" s="1"/>
      <c r="G50" s="1"/>
      <c r="H50" s="1"/>
      <c r="I50" s="8">
        <v>615.0699999999999</v>
      </c>
      <c r="J50" s="1"/>
      <c r="K50" s="1">
        <v>78394.19</v>
      </c>
      <c r="L50" s="1">
        <v>27.3</v>
      </c>
      <c r="M50" s="1">
        <v>2115.11</v>
      </c>
      <c r="N50" s="1"/>
      <c r="O50" s="1"/>
      <c r="P50" s="1"/>
      <c r="Q50" s="1"/>
      <c r="R50" s="1"/>
      <c r="S50" s="5">
        <f t="shared" si="4"/>
        <v>342500.46</v>
      </c>
      <c r="T50" s="1"/>
      <c r="U50" s="1"/>
      <c r="V50" s="1"/>
      <c r="W50" s="5">
        <f>S50+T50+U50+V50</f>
        <v>342500.46</v>
      </c>
    </row>
    <row r="51" spans="1:23" ht="12.75">
      <c r="A51" s="1" t="s">
        <v>23</v>
      </c>
      <c r="B51" s="1"/>
      <c r="C51" s="1">
        <v>128672.77</v>
      </c>
      <c r="D51" s="1"/>
      <c r="E51" s="1">
        <v>27342.27</v>
      </c>
      <c r="F51" s="1"/>
      <c r="G51" s="1"/>
      <c r="H51" s="1"/>
      <c r="I51" s="8">
        <v>170.92</v>
      </c>
      <c r="J51" s="1"/>
      <c r="K51" s="1">
        <v>78249.53</v>
      </c>
      <c r="L51" s="1"/>
      <c r="M51" s="1">
        <v>1747.27</v>
      </c>
      <c r="N51" s="1"/>
      <c r="O51" s="1"/>
      <c r="P51" s="1"/>
      <c r="Q51" s="1"/>
      <c r="R51" s="1"/>
      <c r="S51" s="5">
        <f t="shared" si="4"/>
        <v>236182.76</v>
      </c>
      <c r="T51" s="1"/>
      <c r="U51" s="1"/>
      <c r="V51" s="1"/>
      <c r="W51" s="5">
        <f>S51+T51+U51+V51</f>
        <v>236182.76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178075.73</v>
      </c>
      <c r="D53" s="1"/>
      <c r="E53" s="1">
        <v>41546.4</v>
      </c>
      <c r="F53" s="1"/>
      <c r="G53" s="1"/>
      <c r="H53" s="1"/>
      <c r="I53" s="8">
        <v>321.75</v>
      </c>
      <c r="J53" s="1"/>
      <c r="K53" s="1"/>
      <c r="L53" s="1"/>
      <c r="M53" s="1">
        <v>1986.5</v>
      </c>
      <c r="N53" s="1"/>
      <c r="O53" s="1"/>
      <c r="P53" s="1"/>
      <c r="Q53" s="1"/>
      <c r="R53" s="1"/>
      <c r="S53" s="5">
        <f t="shared" si="4"/>
        <v>221930.38</v>
      </c>
      <c r="T53" s="1"/>
      <c r="U53" s="1"/>
      <c r="V53" s="1"/>
      <c r="W53" s="5">
        <f>S53+T53+U53+V53</f>
        <v>221930.38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519042.82000000007</v>
      </c>
      <c r="D54" s="8">
        <f t="shared" si="7"/>
        <v>0</v>
      </c>
      <c r="E54" s="8">
        <f t="shared" si="7"/>
        <v>117943.14000000001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1107.7399999999998</v>
      </c>
      <c r="J54" s="8">
        <f t="shared" si="7"/>
        <v>0</v>
      </c>
      <c r="K54" s="8">
        <f t="shared" si="7"/>
        <v>156643.72</v>
      </c>
      <c r="L54" s="8">
        <f t="shared" si="7"/>
        <v>27.3</v>
      </c>
      <c r="M54" s="8">
        <f t="shared" si="7"/>
        <v>5848.88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800613.6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800613.6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>
        <v>1164.42</v>
      </c>
      <c r="J56" s="8"/>
      <c r="K56" s="8"/>
      <c r="L56" s="8"/>
      <c r="M56" s="8">
        <v>1960.55</v>
      </c>
      <c r="N56" s="8"/>
      <c r="O56" s="8"/>
      <c r="P56" s="8"/>
      <c r="Q56" s="8"/>
      <c r="R56" s="8"/>
      <c r="S56" s="5">
        <f t="shared" si="4"/>
        <v>3124.9700000000003</v>
      </c>
      <c r="T56" s="8"/>
      <c r="U56" s="8"/>
      <c r="V56" s="8"/>
      <c r="W56" s="8">
        <f>S56+T56+U56+V56</f>
        <v>3124.9700000000003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292272.87</v>
      </c>
      <c r="D58" s="8"/>
      <c r="E58" s="8">
        <v>65873.27</v>
      </c>
      <c r="F58" s="8">
        <v>4342.5</v>
      </c>
      <c r="G58" s="8"/>
      <c r="H58" s="8"/>
      <c r="I58" s="8">
        <v>960.9</v>
      </c>
      <c r="J58" s="8"/>
      <c r="K58" s="8">
        <v>218494.65000000002</v>
      </c>
      <c r="L58" s="8">
        <v>767.85</v>
      </c>
      <c r="M58" s="8">
        <v>9935.27</v>
      </c>
      <c r="N58" s="8"/>
      <c r="O58" s="8"/>
      <c r="P58" s="8"/>
      <c r="Q58" s="8"/>
      <c r="R58" s="8"/>
      <c r="S58" s="5">
        <f t="shared" si="4"/>
        <v>592647.31</v>
      </c>
      <c r="T58" s="17"/>
      <c r="U58" s="8"/>
      <c r="V58" s="8"/>
      <c r="W58" s="8">
        <f aca="true" t="shared" si="8" ref="W58:W64">S58+T58+U58+V58</f>
        <v>592647.31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110554.4</v>
      </c>
      <c r="C60" s="19">
        <v>5917.38</v>
      </c>
      <c r="D60" s="19">
        <v>24602.79</v>
      </c>
      <c r="E60" s="19">
        <v>2176.82</v>
      </c>
      <c r="F60" s="19"/>
      <c r="G60" s="19"/>
      <c r="H60" s="19"/>
      <c r="I60" s="8">
        <v>558.5699999999999</v>
      </c>
      <c r="J60" s="19"/>
      <c r="K60" s="19">
        <v>41061</v>
      </c>
      <c r="L60" s="19"/>
      <c r="M60" s="19">
        <v>560.44</v>
      </c>
      <c r="N60" s="19"/>
      <c r="O60" s="19"/>
      <c r="P60" s="19"/>
      <c r="Q60" s="19"/>
      <c r="R60" s="19">
        <v>680</v>
      </c>
      <c r="S60" s="5">
        <f t="shared" si="4"/>
        <v>186111.40000000002</v>
      </c>
      <c r="T60" s="19"/>
      <c r="U60" s="19"/>
      <c r="V60" s="19"/>
      <c r="W60" s="8">
        <f t="shared" si="8"/>
        <v>186111.40000000002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135193.72</v>
      </c>
      <c r="D62" s="23"/>
      <c r="E62" s="22">
        <v>29759.56</v>
      </c>
      <c r="F62" s="22">
        <v>6458.68</v>
      </c>
      <c r="G62" s="22"/>
      <c r="H62" s="22"/>
      <c r="I62" s="22">
        <v>88.67</v>
      </c>
      <c r="J62" s="22"/>
      <c r="K62" s="22">
        <v>24074.24</v>
      </c>
      <c r="L62" s="22">
        <v>142.65</v>
      </c>
      <c r="M62" s="22">
        <v>4857.0199999999995</v>
      </c>
      <c r="N62" s="22"/>
      <c r="O62" s="22"/>
      <c r="P62" s="22"/>
      <c r="Q62" s="22"/>
      <c r="R62" s="22"/>
      <c r="S62" s="5">
        <f t="shared" si="4"/>
        <v>200574.53999999998</v>
      </c>
      <c r="T62" s="22"/>
      <c r="U62" s="22"/>
      <c r="V62" s="22"/>
      <c r="W62" s="8">
        <f t="shared" si="8"/>
        <v>200574.53999999998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  <row r="73" ht="12.75">
      <c r="F73" s="20"/>
    </row>
    <row r="76" ht="12.75">
      <c r="F7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9" sqref="I29"/>
    </sheetView>
  </sheetViews>
  <sheetFormatPr defaultColWidth="9.140625" defaultRowHeight="12.75"/>
  <cols>
    <col min="1" max="1" width="11.421875" style="10" customWidth="1"/>
    <col min="2" max="2" width="17.00390625" style="10" customWidth="1"/>
    <col min="3" max="3" width="16.421875" style="10" customWidth="1"/>
    <col min="4" max="4" width="15.421875" style="10" customWidth="1"/>
    <col min="5" max="6" width="14.140625" style="10" customWidth="1"/>
    <col min="7" max="7" width="10.28125" style="10" customWidth="1"/>
    <col min="8" max="8" width="16.140625" style="10" customWidth="1"/>
    <col min="9" max="9" width="14.140625" style="10" customWidth="1"/>
    <col min="10" max="10" width="13.7109375" style="10" customWidth="1"/>
    <col min="11" max="11" width="16.140625" style="10" customWidth="1"/>
    <col min="12" max="12" width="13.7109375" style="10" customWidth="1"/>
    <col min="13" max="13" width="15.57421875" style="10" customWidth="1"/>
    <col min="14" max="14" width="14.28125" style="10" customWidth="1"/>
    <col min="15" max="15" width="12.7109375" style="10" customWidth="1"/>
    <col min="16" max="16" width="12.00390625" style="10" customWidth="1"/>
    <col min="17" max="17" width="9.8515625" style="10" customWidth="1"/>
    <col min="18" max="18" width="11.7109375" style="10" customWidth="1"/>
    <col min="19" max="19" width="16.421875" style="25" customWidth="1"/>
    <col min="20" max="20" width="16.28125" style="10" customWidth="1"/>
    <col min="21" max="21" width="11.28125" style="10" customWidth="1"/>
    <col min="22" max="22" width="10.7109375" style="10" customWidth="1"/>
    <col min="23" max="23" width="17.28125" style="10" customWidth="1"/>
    <col min="24" max="24" width="9.140625" style="10" customWidth="1"/>
    <col min="25" max="25" width="17.421875" style="10" customWidth="1"/>
    <col min="26" max="26" width="14.7109375" style="10" customWidth="1"/>
    <col min="27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5" t="s">
        <v>23</v>
      </c>
      <c r="B4" s="4">
        <f>січень!B51+лютий!B51+березень!B51+квітень!B51+травень!B51+червень!B51+липень!B51+серпень!B51+вересень!B51+жовтень!B51+листопад!B51+грудень!B51</f>
        <v>0</v>
      </c>
      <c r="C4" s="4">
        <f>січень!C51+лютий!C51+березень!C51+квітень!C51+травень!C51+червень!C51+липень!C51+серпень!C51+вересень!C51+жовтень!C51+листопад!C51+грудень!C51</f>
        <v>1371410.4599999997</v>
      </c>
      <c r="D4" s="4">
        <f>січень!D51+лютий!D51+березень!D51+квітень!D51+травень!D51+червень!D51+липень!D51+серпень!D51+вересень!D51+жовтень!D51+листопад!D51+грудень!D51</f>
        <v>0</v>
      </c>
      <c r="E4" s="4">
        <f>січень!E51+лютий!E51+березень!E51+квітень!E51+травень!E51+червень!E51+липень!E51+серпень!E51+вересень!E51+жовтень!E51+листопад!E51+грудень!E51</f>
        <v>291834.2</v>
      </c>
      <c r="F4" s="4">
        <f>січень!F51+лютий!F51+березень!F51+квітень!F51+травень!F51+червень!F51+липень!F51+серпень!F51+вересень!F51+жовтень!F51+листопад!F51+грудень!F51</f>
        <v>430</v>
      </c>
      <c r="G4" s="4">
        <f>січень!G51+лютий!G51+березень!G51+квітень!G51+травень!G51+червень!G51+липень!G51+серпень!G51+вересень!G51+жовтень!G51+листопад!G51+грудень!G51</f>
        <v>0</v>
      </c>
      <c r="H4" s="4">
        <f>січень!H51+лютий!H51+березень!H51+квітень!H51+травень!H51+червень!H51+липень!H51+серпень!H51+вересень!H51+жовтень!H51+листопад!H51+грудень!H51</f>
        <v>0</v>
      </c>
      <c r="I4" s="4">
        <f>січень!I51+лютий!I51+березень!I51+квітень!I51+травень!I51+червень!I51+липень!I51+серпень!I51+вересень!I51+жовтень!I51+листопад!I51+грудень!I51</f>
        <v>3352.2699999999995</v>
      </c>
      <c r="J4" s="4">
        <f>січень!J51+лютий!J51+березень!J51+квітень!J51+травень!J51+червень!J51+липень!J51+серпень!J51+вересень!J51+жовтень!J51+листопад!J51+грудень!J51</f>
        <v>3860</v>
      </c>
      <c r="K4" s="4">
        <f>січень!K51+лютий!K51+березень!K51+квітень!K51+травень!K51+червень!K51+липень!K51+серпень!K51+вересень!K51+жовтень!K51+листопад!K51+грудень!K51</f>
        <v>302711.98</v>
      </c>
      <c r="L4" s="4">
        <f>січень!L51+лютий!L51+березень!L51+квітень!L51+травень!L51+червень!L51+липень!L51+серпень!L51+вересень!L51+жовтень!L51+листопад!L51+грудень!L51</f>
        <v>285.29999999999995</v>
      </c>
      <c r="M4" s="4">
        <f>січень!M51+лютий!M51+березень!M51+квітень!M51+травень!M51+червень!M51+липень!M51+серпень!M51+вересень!M51+жовтень!M51+листопад!M51+грудень!M51</f>
        <v>12650.772920569918</v>
      </c>
      <c r="N4" s="4">
        <f>січень!N51+лютий!N51+березень!N51+квітень!N51+травень!N51+червень!N51+липень!N51+серпень!N51+вересень!N51+жовтень!N51+листопад!N51+грудень!N51</f>
        <v>0</v>
      </c>
      <c r="O4" s="4">
        <f>січень!O51+лютий!O51+березень!O51+квітень!O51+травень!O51+червень!O51+липень!O51+серпень!O51+вересень!O51+жовтень!O51+листопад!O51+грудень!O51</f>
        <v>0</v>
      </c>
      <c r="P4" s="4">
        <f>січень!P51+лютий!P51+березень!P51+квітень!P51+травень!P51+червень!P51+липень!P51+серпень!P51+вересень!P51+жовтень!P51+листопад!P51+грудень!P51</f>
        <v>0</v>
      </c>
      <c r="Q4" s="4">
        <f>січень!Q51+лютий!Q51+березень!Q51+квітень!Q51+травень!Q51+червень!Q51+липень!Q51+серпень!Q51+вересень!Q51+жовтень!Q51+листопад!Q51+грудень!Q51</f>
        <v>0</v>
      </c>
      <c r="R4" s="4">
        <f>січень!R51+лютий!R51+березень!R51+квітень!R51+травень!R51+червень!R51+липень!R51+серпень!R51+вересень!R51+жовтень!R51+листопад!R51+грудень!R51</f>
        <v>0.16999999999999998</v>
      </c>
      <c r="S4" s="31">
        <f>SUM(B4:R4)</f>
        <v>1986535.1529205695</v>
      </c>
      <c r="T4" s="4">
        <f>січень!T51+лютий!T51+березень!T51+квітень!T51+травень!T51+червень!T51+липень!T51+серпень!T51+вересень!T51+жовтень!T51+листопад!T51+грудень!T51</f>
        <v>0</v>
      </c>
      <c r="U4" s="4">
        <f>січень!U51+лютий!U51+березень!U51+квітень!U51+травень!U51+червень!U51+липень!U51+серпень!U51+вересень!U51+жовтень!U51+листопад!U51+грудень!U51</f>
        <v>0</v>
      </c>
      <c r="V4" s="4">
        <f>січень!V51+лютий!V51+березень!V51+квітень!V51+травень!V51+червень!V51+липень!V51+серпень!V51+вересень!V51+жовтень!V51+листопад!V51+грудень!V51</f>
        <v>0</v>
      </c>
      <c r="W4" s="5">
        <f>S4+T4+U4+V4</f>
        <v>1986535.1529205695</v>
      </c>
    </row>
    <row r="5" spans="3:19" ht="12.75" hidden="1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12.75" hidden="1">
      <c r="N6" s="20"/>
    </row>
    <row r="7" spans="2:23" ht="12.75" hidden="1">
      <c r="B7" s="20" t="e">
        <f>#REF!+#REF!</f>
        <v>#REF!</v>
      </c>
      <c r="C7" s="20" t="e">
        <f>#REF!+#REF!</f>
        <v>#REF!</v>
      </c>
      <c r="D7" s="20" t="e">
        <f>#REF!+#REF!</f>
        <v>#REF!</v>
      </c>
      <c r="E7" s="20" t="e">
        <f>#REF!+#REF!</f>
        <v>#REF!</v>
      </c>
      <c r="F7" s="20" t="e">
        <f>#REF!+#REF!</f>
        <v>#REF!</v>
      </c>
      <c r="G7" s="20" t="e">
        <f>#REF!+#REF!</f>
        <v>#REF!</v>
      </c>
      <c r="H7" s="20" t="e">
        <f>#REF!+#REF!</f>
        <v>#REF!</v>
      </c>
      <c r="I7" s="20" t="e">
        <f>#REF!+#REF!</f>
        <v>#REF!</v>
      </c>
      <c r="J7" s="20" t="e">
        <f>#REF!+#REF!</f>
        <v>#REF!</v>
      </c>
      <c r="K7" s="20" t="e">
        <f>#REF!+#REF!</f>
        <v>#REF!</v>
      </c>
      <c r="L7" s="20" t="e">
        <f>#REF!+#REF!</f>
        <v>#REF!</v>
      </c>
      <c r="M7" s="20" t="e">
        <f>#REF!+#REF!</f>
        <v>#REF!</v>
      </c>
      <c r="N7" s="20" t="e">
        <f>#REF!+#REF!</f>
        <v>#REF!</v>
      </c>
      <c r="O7" s="20" t="e">
        <f>#REF!+#REF!</f>
        <v>#REF!</v>
      </c>
      <c r="P7" s="20" t="e">
        <f>#REF!+#REF!</f>
        <v>#REF!</v>
      </c>
      <c r="Q7" s="20" t="e">
        <f>#REF!+#REF!</f>
        <v>#REF!</v>
      </c>
      <c r="R7" s="20" t="e">
        <f>#REF!+#REF!</f>
        <v>#REF!</v>
      </c>
      <c r="S7" s="20" t="e">
        <f>#REF!+#REF!</f>
        <v>#REF!</v>
      </c>
      <c r="T7" s="20">
        <v>189736322.97250977</v>
      </c>
      <c r="U7" s="20" t="e">
        <f>#REF!+#REF!</f>
        <v>#REF!</v>
      </c>
      <c r="V7" s="20" t="e">
        <f>#REF!+#REF!</f>
        <v>#REF!</v>
      </c>
      <c r="W7" s="20" t="e">
        <f>#REF!+#REF!</f>
        <v>#REF!</v>
      </c>
    </row>
    <row r="8" ht="12.75" hidden="1"/>
    <row r="9" spans="3:20" ht="12.75" hidden="1">
      <c r="C9" s="10">
        <v>25746646.44</v>
      </c>
      <c r="E9" s="10">
        <v>5811925.4</v>
      </c>
      <c r="F9" s="10">
        <v>546178.02</v>
      </c>
      <c r="H9" s="10">
        <v>6256654.75</v>
      </c>
      <c r="I9" s="10">
        <v>717904.29</v>
      </c>
      <c r="J9" s="10">
        <v>22690.02</v>
      </c>
      <c r="K9" s="10">
        <v>9764580.59</v>
      </c>
      <c r="L9" s="10">
        <v>309551.1</v>
      </c>
      <c r="M9" s="10">
        <v>1945782.73</v>
      </c>
      <c r="N9" s="10">
        <v>4210221.73</v>
      </c>
      <c r="O9" s="10">
        <v>515091.02</v>
      </c>
      <c r="P9" s="10">
        <v>11300</v>
      </c>
      <c r="R9" s="10">
        <v>23354.98</v>
      </c>
      <c r="T9" s="44">
        <f>SUM(C9:S9)</f>
        <v>55881881.07000001</v>
      </c>
    </row>
    <row r="10" spans="2:20" ht="12.75" hidden="1">
      <c r="B10" s="45">
        <v>103711721.95</v>
      </c>
      <c r="D10" s="10">
        <v>22856380.02</v>
      </c>
      <c r="T10" s="46">
        <f>SUM(B10:S10)</f>
        <v>126568101.97</v>
      </c>
    </row>
    <row r="11" spans="2:20" ht="12.75" hidden="1">
      <c r="B11" s="10">
        <v>4098400</v>
      </c>
      <c r="D11" s="10">
        <v>901600</v>
      </c>
      <c r="F11" s="10">
        <v>396481.89</v>
      </c>
      <c r="I11" s="10">
        <v>1703642</v>
      </c>
      <c r="T11" s="46">
        <f>SUM(B11:S11)</f>
        <v>7100123.89</v>
      </c>
    </row>
    <row r="12" spans="6:20" ht="12.75" hidden="1">
      <c r="F12" s="10">
        <v>624161</v>
      </c>
      <c r="T12" s="46">
        <f>SUM(B12:S12)</f>
        <v>624161</v>
      </c>
    </row>
    <row r="13" spans="6:20" ht="12.75" hidden="1">
      <c r="F13" s="10">
        <v>959888</v>
      </c>
      <c r="J13" s="10">
        <v>9955.6</v>
      </c>
      <c r="P13" s="10">
        <v>8337</v>
      </c>
      <c r="T13" s="46">
        <f>SUM(B13:S13)</f>
        <v>978180.6</v>
      </c>
    </row>
    <row r="14" spans="2:20" ht="12.75" hidden="1">
      <c r="B14" s="10">
        <v>78170</v>
      </c>
      <c r="D14" s="10">
        <v>16987.41</v>
      </c>
      <c r="F14" s="10">
        <v>118770</v>
      </c>
      <c r="T14" s="46">
        <f>SUM(B14:S14)</f>
        <v>213927.41</v>
      </c>
    </row>
    <row r="15" spans="2:20" s="47" customFormat="1" ht="12.75" hidden="1">
      <c r="B15" s="47">
        <f>SUM(B9:B14)</f>
        <v>107888291.95</v>
      </c>
      <c r="C15" s="47">
        <f>SUM(C9:C14)</f>
        <v>25746646.44</v>
      </c>
      <c r="D15" s="47">
        <f aca="true" t="shared" si="0" ref="D15:S15">SUM(D9:D14)</f>
        <v>23774967.43</v>
      </c>
      <c r="E15" s="47">
        <f t="shared" si="0"/>
        <v>5811925.4</v>
      </c>
      <c r="F15" s="48">
        <f t="shared" si="0"/>
        <v>2645478.91</v>
      </c>
      <c r="G15" s="47">
        <f t="shared" si="0"/>
        <v>0</v>
      </c>
      <c r="H15" s="48">
        <f t="shared" si="0"/>
        <v>6256654.75</v>
      </c>
      <c r="I15" s="48">
        <f t="shared" si="0"/>
        <v>2421546.29</v>
      </c>
      <c r="J15" s="48">
        <f t="shared" si="0"/>
        <v>32645.620000000003</v>
      </c>
      <c r="K15" s="48">
        <f t="shared" si="0"/>
        <v>9764580.59</v>
      </c>
      <c r="L15" s="48">
        <f t="shared" si="0"/>
        <v>309551.1</v>
      </c>
      <c r="M15" s="48">
        <f t="shared" si="0"/>
        <v>1945782.73</v>
      </c>
      <c r="N15" s="48">
        <f t="shared" si="0"/>
        <v>4210221.73</v>
      </c>
      <c r="O15" s="48">
        <f t="shared" si="0"/>
        <v>515091.02</v>
      </c>
      <c r="P15" s="48">
        <f t="shared" si="0"/>
        <v>19637</v>
      </c>
      <c r="Q15" s="47">
        <f t="shared" si="0"/>
        <v>0</v>
      </c>
      <c r="R15" s="48">
        <f t="shared" si="0"/>
        <v>23354.98</v>
      </c>
      <c r="S15" s="47">
        <f t="shared" si="0"/>
        <v>0</v>
      </c>
      <c r="T15" s="47">
        <f>SUM(T9:T14)</f>
        <v>191366375.94</v>
      </c>
    </row>
    <row r="16" ht="12.75" hidden="1"/>
    <row r="17" spans="2:20" ht="12.75" hidden="1">
      <c r="B17" s="20" t="e">
        <f>B15-B7</f>
        <v>#REF!</v>
      </c>
      <c r="C17" s="20" t="e">
        <f aca="true" t="shared" si="1" ref="C17:R17">C15-C7</f>
        <v>#REF!</v>
      </c>
      <c r="D17" s="20" t="e">
        <f t="shared" si="1"/>
        <v>#REF!</v>
      </c>
      <c r="E17" s="20" t="e">
        <f t="shared" si="1"/>
        <v>#REF!</v>
      </c>
      <c r="F17" s="20" t="e">
        <f t="shared" si="1"/>
        <v>#REF!</v>
      </c>
      <c r="G17" s="20" t="e">
        <f t="shared" si="1"/>
        <v>#REF!</v>
      </c>
      <c r="H17" s="20" t="e">
        <f t="shared" si="1"/>
        <v>#REF!</v>
      </c>
      <c r="I17" s="20" t="e">
        <f t="shared" si="1"/>
        <v>#REF!</v>
      </c>
      <c r="J17" s="20" t="e">
        <f t="shared" si="1"/>
        <v>#REF!</v>
      </c>
      <c r="K17" s="20" t="e">
        <f t="shared" si="1"/>
        <v>#REF!</v>
      </c>
      <c r="L17" s="20" t="e">
        <f t="shared" si="1"/>
        <v>#REF!</v>
      </c>
      <c r="M17" s="47" t="e">
        <f t="shared" si="1"/>
        <v>#REF!</v>
      </c>
      <c r="N17" s="20" t="e">
        <f t="shared" si="1"/>
        <v>#REF!</v>
      </c>
      <c r="O17" s="20" t="e">
        <f t="shared" si="1"/>
        <v>#REF!</v>
      </c>
      <c r="P17" s="20" t="e">
        <f t="shared" si="1"/>
        <v>#REF!</v>
      </c>
      <c r="Q17" s="20" t="e">
        <f t="shared" si="1"/>
        <v>#REF!</v>
      </c>
      <c r="R17" s="20" t="e">
        <f t="shared" si="1"/>
        <v>#REF!</v>
      </c>
      <c r="S17" s="20"/>
      <c r="T17" s="20" t="e">
        <f>T15-S7</f>
        <v>#REF!</v>
      </c>
    </row>
    <row r="18" ht="12.75" hidden="1"/>
    <row r="19" ht="12.75" hidden="1">
      <c r="D19" s="47"/>
    </row>
    <row r="20" ht="12.75" hidden="1">
      <c r="B20" s="45"/>
    </row>
    <row r="21" ht="12.75" hidden="1"/>
    <row r="22" ht="12.75" hidden="1">
      <c r="B22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8" sqref="H4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5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5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5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5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96674.5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352725.39999999997</v>
      </c>
      <c r="T50" s="1"/>
      <c r="U50" s="1"/>
      <c r="V50" s="1"/>
      <c r="W50" s="5">
        <f>S50+T50+U50+V50</f>
        <v>352725.39999999997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85867.66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233048.18</v>
      </c>
      <c r="T51" s="1"/>
      <c r="U51" s="1"/>
      <c r="V51" s="1"/>
      <c r="W51" s="5">
        <f>S51+T51+U51+V51</f>
        <v>233048.18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182542.16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834179.97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834179.97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225962.41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555479.01</v>
      </c>
      <c r="T58" s="17"/>
      <c r="U58" s="8"/>
      <c r="V58" s="8"/>
      <c r="W58" s="8">
        <f aca="true" t="shared" si="8" ref="W58:W64">S58+T58+U58+V58</f>
        <v>555479.01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4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8" sqref="H4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5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5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5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5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4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8" sqref="M5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5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5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5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5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6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4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B35" sqref="AB3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323615.3</v>
      </c>
      <c r="D5" s="4"/>
      <c r="E5" s="4">
        <v>79094.21</v>
      </c>
      <c r="F5" s="4">
        <v>6263.49</v>
      </c>
      <c r="G5" s="4"/>
      <c r="H5" s="4">
        <v>21810.02</v>
      </c>
      <c r="I5" s="1">
        <v>2841.8</v>
      </c>
      <c r="J5" s="4"/>
      <c r="K5" s="4"/>
      <c r="L5" s="2">
        <v>3804</v>
      </c>
      <c r="M5" s="4">
        <v>10282.57</v>
      </c>
      <c r="N5" s="4"/>
      <c r="O5" s="4">
        <v>507.54</v>
      </c>
      <c r="P5" s="4"/>
      <c r="Q5" s="4"/>
      <c r="R5" s="4">
        <v>0.01</v>
      </c>
      <c r="S5" s="31">
        <f>SUM(B5:R5)</f>
        <v>448218.94</v>
      </c>
      <c r="T5" s="4"/>
      <c r="U5" s="4"/>
      <c r="V5" s="4"/>
      <c r="W5" s="5">
        <f aca="true" t="shared" si="0" ref="W5:W10">S5+T5+U5+V5</f>
        <v>448218.94</v>
      </c>
    </row>
    <row r="6" spans="1:23" ht="12.75">
      <c r="A6" s="3">
        <v>3</v>
      </c>
      <c r="B6" s="4"/>
      <c r="C6" s="4">
        <v>305520.01</v>
      </c>
      <c r="D6" s="4"/>
      <c r="E6" s="4">
        <v>59709.88</v>
      </c>
      <c r="F6" s="4"/>
      <c r="G6" s="4"/>
      <c r="H6" s="4">
        <v>21740.28</v>
      </c>
      <c r="I6" s="1">
        <v>66.8</v>
      </c>
      <c r="J6" s="4"/>
      <c r="K6" s="4"/>
      <c r="L6" s="4">
        <v>1365</v>
      </c>
      <c r="M6" s="4">
        <v>10273.16</v>
      </c>
      <c r="N6" s="4">
        <v>11549.310000000001</v>
      </c>
      <c r="O6" s="4">
        <v>1262.48</v>
      </c>
      <c r="P6" s="4"/>
      <c r="Q6" s="4"/>
      <c r="R6" s="4">
        <v>810.2</v>
      </c>
      <c r="S6" s="31">
        <f aca="true" t="shared" si="1" ref="S6:S27">SUM(B6:R6)</f>
        <v>412297.12</v>
      </c>
      <c r="T6" s="4"/>
      <c r="U6" s="4"/>
      <c r="V6" s="4"/>
      <c r="W6" s="5">
        <f t="shared" si="0"/>
        <v>412297.12</v>
      </c>
    </row>
    <row r="7" spans="1:23" ht="12.75">
      <c r="A7" s="3">
        <v>4</v>
      </c>
      <c r="B7" s="4"/>
      <c r="C7" s="4">
        <v>224626.74</v>
      </c>
      <c r="D7" s="4"/>
      <c r="E7" s="4">
        <v>49352.3</v>
      </c>
      <c r="F7" s="4"/>
      <c r="G7" s="4"/>
      <c r="H7" s="4">
        <v>21670.96</v>
      </c>
      <c r="I7" s="1">
        <v>66.8</v>
      </c>
      <c r="J7" s="4"/>
      <c r="K7" s="4"/>
      <c r="L7" s="4">
        <v>2092.2</v>
      </c>
      <c r="M7" s="4">
        <v>10304.07</v>
      </c>
      <c r="N7" s="4">
        <v>17400.04</v>
      </c>
      <c r="O7" s="4">
        <v>304.52</v>
      </c>
      <c r="P7" s="4"/>
      <c r="Q7" s="4"/>
      <c r="R7" s="4">
        <v>810.2</v>
      </c>
      <c r="S7" s="31">
        <f t="shared" si="1"/>
        <v>326627.83</v>
      </c>
      <c r="T7" s="4"/>
      <c r="U7" s="4"/>
      <c r="V7" s="4"/>
      <c r="W7" s="5">
        <f t="shared" si="0"/>
        <v>326627.83</v>
      </c>
    </row>
    <row r="8" spans="1:23" ht="12.75">
      <c r="A8" s="3">
        <v>5</v>
      </c>
      <c r="B8" s="4"/>
      <c r="C8" s="4">
        <v>633090.88</v>
      </c>
      <c r="D8" s="4"/>
      <c r="E8" s="4">
        <v>139473.47</v>
      </c>
      <c r="F8" s="4"/>
      <c r="G8" s="4"/>
      <c r="H8" s="4">
        <v>31285.95</v>
      </c>
      <c r="I8" s="1">
        <v>321.8</v>
      </c>
      <c r="J8" s="4"/>
      <c r="K8" s="4"/>
      <c r="L8" s="4">
        <v>4755</v>
      </c>
      <c r="M8" s="4">
        <v>20336.88</v>
      </c>
      <c r="N8" s="4">
        <v>0</v>
      </c>
      <c r="O8" s="4">
        <v>406.03</v>
      </c>
      <c r="P8" s="4"/>
      <c r="Q8" s="4"/>
      <c r="R8" s="4">
        <v>0.01</v>
      </c>
      <c r="S8" s="31">
        <f t="shared" si="1"/>
        <v>829670.02</v>
      </c>
      <c r="T8" s="4"/>
      <c r="U8" s="4"/>
      <c r="V8" s="4"/>
      <c r="W8" s="5">
        <f t="shared" si="0"/>
        <v>829670.02</v>
      </c>
    </row>
    <row r="9" spans="1:23" ht="12.75">
      <c r="A9" s="3">
        <v>6</v>
      </c>
      <c r="B9" s="4"/>
      <c r="C9" s="4">
        <v>293131.8</v>
      </c>
      <c r="D9" s="4"/>
      <c r="E9" s="4">
        <v>67321.4</v>
      </c>
      <c r="F9" s="4"/>
      <c r="G9" s="4"/>
      <c r="H9" s="4">
        <v>31303.46</v>
      </c>
      <c r="I9" s="1">
        <v>66.8</v>
      </c>
      <c r="J9" s="4"/>
      <c r="K9" s="4"/>
      <c r="L9" s="4">
        <v>1426.5</v>
      </c>
      <c r="M9" s="4">
        <v>10885.5</v>
      </c>
      <c r="N9" s="4">
        <v>0</v>
      </c>
      <c r="O9" s="4">
        <v>507.54</v>
      </c>
      <c r="P9" s="4"/>
      <c r="Q9" s="4"/>
      <c r="R9" s="4">
        <v>0.01</v>
      </c>
      <c r="S9" s="31">
        <f t="shared" si="1"/>
        <v>404643.00999999995</v>
      </c>
      <c r="T9" s="4"/>
      <c r="U9" s="4"/>
      <c r="V9" s="4"/>
      <c r="W9" s="5">
        <f t="shared" si="0"/>
        <v>404643.00999999995</v>
      </c>
    </row>
    <row r="10" spans="1:23" ht="12.75">
      <c r="A10" s="3">
        <v>11</v>
      </c>
      <c r="B10" s="4"/>
      <c r="C10" s="4">
        <v>123405.62</v>
      </c>
      <c r="D10" s="4"/>
      <c r="E10" s="4">
        <v>30398.45</v>
      </c>
      <c r="F10" s="4"/>
      <c r="G10" s="4"/>
      <c r="H10" s="4">
        <v>7945.41</v>
      </c>
      <c r="I10" s="1">
        <v>353.8</v>
      </c>
      <c r="J10" s="4"/>
      <c r="K10" s="4"/>
      <c r="L10" s="4">
        <v>409.5</v>
      </c>
      <c r="M10" s="4">
        <v>6152.82</v>
      </c>
      <c r="N10" s="4">
        <v>0</v>
      </c>
      <c r="O10" s="4">
        <v>3653.89</v>
      </c>
      <c r="P10" s="4"/>
      <c r="Q10" s="4"/>
      <c r="R10" s="4">
        <v>0.01</v>
      </c>
      <c r="S10" s="31">
        <f t="shared" si="1"/>
        <v>172319.50000000003</v>
      </c>
      <c r="T10" s="4"/>
      <c r="U10" s="4"/>
      <c r="V10" s="4"/>
      <c r="W10" s="5">
        <f t="shared" si="0"/>
        <v>172319.50000000003</v>
      </c>
    </row>
    <row r="11" spans="1:23" ht="12.75">
      <c r="A11" s="3">
        <v>12</v>
      </c>
      <c r="B11" s="4"/>
      <c r="C11" s="4">
        <v>462659.8</v>
      </c>
      <c r="D11" s="4"/>
      <c r="E11" s="4">
        <v>99038.65</v>
      </c>
      <c r="F11" s="4"/>
      <c r="G11" s="4"/>
      <c r="H11" s="4">
        <v>19045.07</v>
      </c>
      <c r="I11" s="1">
        <v>246.8</v>
      </c>
      <c r="J11" s="4"/>
      <c r="K11" s="4"/>
      <c r="L11" s="4">
        <v>2730</v>
      </c>
      <c r="M11" s="4">
        <v>11397.82</v>
      </c>
      <c r="N11" s="4">
        <v>18993</v>
      </c>
      <c r="O11" s="4">
        <v>10919.16</v>
      </c>
      <c r="P11" s="4"/>
      <c r="Q11" s="4"/>
      <c r="R11" s="4">
        <v>810.2</v>
      </c>
      <c r="S11" s="31">
        <f t="shared" si="1"/>
        <v>625840.4999999999</v>
      </c>
      <c r="T11" s="4"/>
      <c r="U11" s="4"/>
      <c r="V11" s="4"/>
      <c r="W11" s="5">
        <f>S11+T11+U11+V11</f>
        <v>625840.4999999999</v>
      </c>
    </row>
    <row r="12" spans="1:23" ht="12.75">
      <c r="A12" s="3">
        <v>13</v>
      </c>
      <c r="B12" s="4"/>
      <c r="C12" s="4">
        <v>228671.25</v>
      </c>
      <c r="D12" s="4"/>
      <c r="E12" s="4">
        <v>51690.3</v>
      </c>
      <c r="F12" s="4"/>
      <c r="G12" s="4"/>
      <c r="H12" s="4">
        <v>18456.97</v>
      </c>
      <c r="I12" s="1">
        <v>321.8</v>
      </c>
      <c r="J12" s="4"/>
      <c r="K12" s="4"/>
      <c r="L12" s="4">
        <v>819</v>
      </c>
      <c r="M12" s="4">
        <v>7330.549999999999</v>
      </c>
      <c r="N12" s="4">
        <v>12076.24</v>
      </c>
      <c r="O12" s="4">
        <v>3780.77</v>
      </c>
      <c r="P12" s="4"/>
      <c r="Q12" s="4"/>
      <c r="R12" s="4">
        <v>810.2</v>
      </c>
      <c r="S12" s="31">
        <f t="shared" si="1"/>
        <v>323957.08</v>
      </c>
      <c r="T12" s="4"/>
      <c r="U12" s="4"/>
      <c r="V12" s="4"/>
      <c r="W12" s="5">
        <f aca="true" t="shared" si="2" ref="W12:W27">S12+T12+U12+V12</f>
        <v>323957.08</v>
      </c>
    </row>
    <row r="13" spans="1:23" ht="12.75">
      <c r="A13" s="3">
        <v>14</v>
      </c>
      <c r="B13" s="4"/>
      <c r="C13" s="4">
        <v>94334.73</v>
      </c>
      <c r="D13" s="4"/>
      <c r="E13" s="4">
        <v>20628.16</v>
      </c>
      <c r="F13" s="4"/>
      <c r="G13" s="4"/>
      <c r="H13" s="4">
        <v>3034.13</v>
      </c>
      <c r="I13" s="1">
        <v>246.8</v>
      </c>
      <c r="J13" s="4"/>
      <c r="K13" s="4"/>
      <c r="L13" s="4">
        <v>409.5</v>
      </c>
      <c r="M13" s="4">
        <v>2570.6800000000003</v>
      </c>
      <c r="N13" s="4">
        <v>0</v>
      </c>
      <c r="O13" s="4">
        <v>0</v>
      </c>
      <c r="P13" s="4"/>
      <c r="Q13" s="4"/>
      <c r="R13" s="4">
        <v>810.2</v>
      </c>
      <c r="S13" s="31">
        <f t="shared" si="1"/>
        <v>122034.2</v>
      </c>
      <c r="T13" s="4"/>
      <c r="U13" s="4"/>
      <c r="V13" s="4"/>
      <c r="W13" s="5">
        <f t="shared" si="2"/>
        <v>122034.2</v>
      </c>
    </row>
    <row r="14" spans="1:23" ht="12.75">
      <c r="A14" s="3">
        <v>16</v>
      </c>
      <c r="B14" s="4"/>
      <c r="C14" s="4">
        <v>214251.91</v>
      </c>
      <c r="D14" s="4"/>
      <c r="E14" s="4">
        <v>49947.8</v>
      </c>
      <c r="F14" s="4"/>
      <c r="G14" s="4"/>
      <c r="H14" s="4">
        <v>17705.56</v>
      </c>
      <c r="I14" s="1">
        <v>66.8</v>
      </c>
      <c r="J14" s="4"/>
      <c r="K14" s="4"/>
      <c r="L14" s="4">
        <v>1426.5</v>
      </c>
      <c r="M14" s="4">
        <v>7342.33</v>
      </c>
      <c r="N14" s="4">
        <v>0</v>
      </c>
      <c r="O14" s="4">
        <v>634.43</v>
      </c>
      <c r="P14" s="4"/>
      <c r="Q14" s="4"/>
      <c r="R14" s="4">
        <v>0.02</v>
      </c>
      <c r="S14" s="31">
        <f t="shared" si="1"/>
        <v>291375.35000000003</v>
      </c>
      <c r="T14" s="4"/>
      <c r="U14" s="4"/>
      <c r="V14" s="4"/>
      <c r="W14" s="5">
        <f t="shared" si="2"/>
        <v>291375.35000000003</v>
      </c>
    </row>
    <row r="15" spans="1:23" ht="12.75">
      <c r="A15" s="3">
        <v>21</v>
      </c>
      <c r="B15" s="4"/>
      <c r="C15" s="4">
        <v>462429.29</v>
      </c>
      <c r="D15" s="4"/>
      <c r="E15" s="4">
        <v>103599.74</v>
      </c>
      <c r="F15" s="4"/>
      <c r="G15" s="4"/>
      <c r="H15" s="4">
        <v>33670.24</v>
      </c>
      <c r="I15" s="1">
        <v>66.8</v>
      </c>
      <c r="J15" s="4"/>
      <c r="K15" s="4"/>
      <c r="L15" s="4">
        <v>5468.25</v>
      </c>
      <c r="M15" s="4">
        <v>20498.78</v>
      </c>
      <c r="N15" s="4">
        <v>0</v>
      </c>
      <c r="O15" s="4">
        <v>761.31</v>
      </c>
      <c r="P15" s="4"/>
      <c r="Q15" s="4"/>
      <c r="R15" s="4">
        <v>0.02</v>
      </c>
      <c r="S15" s="31">
        <f t="shared" si="1"/>
        <v>626494.4300000002</v>
      </c>
      <c r="T15" s="4"/>
      <c r="U15" s="4"/>
      <c r="V15" s="4"/>
      <c r="W15" s="5">
        <f t="shared" si="2"/>
        <v>626494.4300000002</v>
      </c>
    </row>
    <row r="16" spans="1:23" ht="12.75">
      <c r="A16" s="3">
        <v>24</v>
      </c>
      <c r="B16" s="4"/>
      <c r="C16" s="4">
        <v>443681.15</v>
      </c>
      <c r="D16" s="4"/>
      <c r="E16" s="4">
        <v>114579.23</v>
      </c>
      <c r="F16" s="4"/>
      <c r="G16" s="4"/>
      <c r="H16" s="4">
        <v>32461.74</v>
      </c>
      <c r="I16" s="1">
        <v>321.8</v>
      </c>
      <c r="J16" s="4"/>
      <c r="K16" s="4"/>
      <c r="L16" s="4">
        <v>5468.25</v>
      </c>
      <c r="M16" s="4">
        <v>25192.5</v>
      </c>
      <c r="N16" s="4">
        <v>0</v>
      </c>
      <c r="O16" s="4">
        <v>625.98</v>
      </c>
      <c r="P16" s="4"/>
      <c r="Q16" s="4"/>
      <c r="R16" s="4">
        <v>0.02</v>
      </c>
      <c r="S16" s="31">
        <f t="shared" si="1"/>
        <v>622330.67</v>
      </c>
      <c r="T16" s="4"/>
      <c r="U16" s="4"/>
      <c r="V16" s="4"/>
      <c r="W16" s="5">
        <f t="shared" si="2"/>
        <v>622330.67</v>
      </c>
    </row>
    <row r="17" spans="1:23" ht="12.75">
      <c r="A17" s="3">
        <v>25</v>
      </c>
      <c r="B17" s="4"/>
      <c r="C17" s="4">
        <v>304008.66</v>
      </c>
      <c r="D17" s="4"/>
      <c r="E17" s="4">
        <v>69887.09</v>
      </c>
      <c r="F17" s="4"/>
      <c r="G17" s="4"/>
      <c r="H17" s="4">
        <v>17824.36</v>
      </c>
      <c r="I17" s="1">
        <v>366.8</v>
      </c>
      <c r="J17" s="4"/>
      <c r="K17" s="4"/>
      <c r="L17" s="4">
        <v>1638</v>
      </c>
      <c r="M17" s="4">
        <v>11460.76</v>
      </c>
      <c r="N17" s="4">
        <v>12853.53</v>
      </c>
      <c r="O17" s="4">
        <v>10919.16</v>
      </c>
      <c r="P17" s="4"/>
      <c r="Q17" s="4"/>
      <c r="R17" s="4">
        <v>810.21</v>
      </c>
      <c r="S17" s="31">
        <f t="shared" si="1"/>
        <v>429768.57</v>
      </c>
      <c r="T17" s="4"/>
      <c r="U17" s="4"/>
      <c r="V17" s="4"/>
      <c r="W17" s="5">
        <f t="shared" si="2"/>
        <v>429768.57</v>
      </c>
    </row>
    <row r="18" spans="1:23" ht="12.75">
      <c r="A18" s="3">
        <v>30</v>
      </c>
      <c r="B18" s="4"/>
      <c r="C18" s="4">
        <v>302106.84</v>
      </c>
      <c r="D18" s="4"/>
      <c r="E18" s="4">
        <v>65724.01</v>
      </c>
      <c r="F18" s="4"/>
      <c r="G18" s="4"/>
      <c r="H18" s="4">
        <v>22090.55</v>
      </c>
      <c r="I18" s="1">
        <v>321.8</v>
      </c>
      <c r="J18" s="4"/>
      <c r="K18" s="4"/>
      <c r="L18" s="4">
        <v>2853</v>
      </c>
      <c r="M18" s="4">
        <v>11905.52</v>
      </c>
      <c r="N18" s="4">
        <v>0</v>
      </c>
      <c r="O18" s="4">
        <v>338.36</v>
      </c>
      <c r="P18" s="4"/>
      <c r="Q18" s="4"/>
      <c r="R18" s="4">
        <v>0.02</v>
      </c>
      <c r="S18" s="31">
        <f t="shared" si="1"/>
        <v>405340.10000000003</v>
      </c>
      <c r="T18" s="4"/>
      <c r="U18" s="4"/>
      <c r="V18" s="4"/>
      <c r="W18" s="5">
        <f t="shared" si="2"/>
        <v>405340.10000000003</v>
      </c>
    </row>
    <row r="19" spans="1:23" ht="12.75">
      <c r="A19" s="3">
        <v>31</v>
      </c>
      <c r="B19" s="4"/>
      <c r="C19" s="4">
        <v>355809.6</v>
      </c>
      <c r="D19" s="4"/>
      <c r="E19" s="4">
        <v>84693.82</v>
      </c>
      <c r="F19" s="4"/>
      <c r="G19" s="4"/>
      <c r="H19" s="4">
        <v>21940.56</v>
      </c>
      <c r="I19" s="1">
        <v>321.8</v>
      </c>
      <c r="J19" s="4"/>
      <c r="K19" s="4"/>
      <c r="L19" s="4">
        <v>2377.5</v>
      </c>
      <c r="M19" s="4">
        <v>11555.74</v>
      </c>
      <c r="N19" s="4">
        <v>0</v>
      </c>
      <c r="O19" s="4">
        <v>126.89</v>
      </c>
      <c r="P19" s="4"/>
      <c r="Q19" s="4"/>
      <c r="R19" s="4">
        <v>0.02</v>
      </c>
      <c r="S19" s="31">
        <f t="shared" si="1"/>
        <v>476825.93</v>
      </c>
      <c r="T19" s="4"/>
      <c r="U19" s="4"/>
      <c r="V19" s="4"/>
      <c r="W19" s="5">
        <f t="shared" si="2"/>
        <v>476825.93</v>
      </c>
    </row>
    <row r="20" spans="1:23" ht="12.75">
      <c r="A20" s="3">
        <v>32</v>
      </c>
      <c r="B20" s="4"/>
      <c r="C20" s="4">
        <v>332048.9</v>
      </c>
      <c r="D20" s="4"/>
      <c r="E20" s="4">
        <v>73088.09</v>
      </c>
      <c r="F20" s="4"/>
      <c r="G20" s="4"/>
      <c r="H20" s="4">
        <v>19584.93</v>
      </c>
      <c r="I20" s="1">
        <v>321.8</v>
      </c>
      <c r="J20" s="4"/>
      <c r="K20" s="4"/>
      <c r="L20" s="4">
        <v>2853</v>
      </c>
      <c r="M20" s="4">
        <v>9653.01</v>
      </c>
      <c r="N20" s="4">
        <v>0</v>
      </c>
      <c r="O20" s="4">
        <v>253.77</v>
      </c>
      <c r="P20" s="4"/>
      <c r="Q20" s="4"/>
      <c r="R20" s="4">
        <v>0.02</v>
      </c>
      <c r="S20" s="31">
        <f t="shared" si="1"/>
        <v>437803.52</v>
      </c>
      <c r="T20" s="4"/>
      <c r="U20" s="4"/>
      <c r="V20" s="4"/>
      <c r="W20" s="5">
        <f t="shared" si="2"/>
        <v>437803.52</v>
      </c>
    </row>
    <row r="21" spans="1:23" ht="12.75">
      <c r="A21" s="3">
        <v>33</v>
      </c>
      <c r="B21" s="4"/>
      <c r="C21" s="4">
        <v>220680.93</v>
      </c>
      <c r="D21" s="4"/>
      <c r="E21" s="4">
        <v>45846.94</v>
      </c>
      <c r="F21" s="4"/>
      <c r="G21" s="4"/>
      <c r="H21" s="4">
        <v>25318.91</v>
      </c>
      <c r="I21" s="1">
        <v>323.8</v>
      </c>
      <c r="J21" s="4"/>
      <c r="K21" s="4"/>
      <c r="L21" s="4">
        <v>2853</v>
      </c>
      <c r="M21" s="4">
        <v>13547.369999999999</v>
      </c>
      <c r="N21" s="4">
        <v>20616.6</v>
      </c>
      <c r="O21" s="4">
        <v>338.36</v>
      </c>
      <c r="P21" s="4"/>
      <c r="Q21" s="4"/>
      <c r="R21" s="4">
        <v>810.21</v>
      </c>
      <c r="S21" s="31">
        <f t="shared" si="1"/>
        <v>330336.11999999994</v>
      </c>
      <c r="T21" s="4"/>
      <c r="U21" s="4"/>
      <c r="V21" s="4"/>
      <c r="W21" s="5">
        <f t="shared" si="2"/>
        <v>330336.11999999994</v>
      </c>
    </row>
    <row r="22" spans="1:23" ht="12.75">
      <c r="A22" s="3">
        <v>34</v>
      </c>
      <c r="B22" s="4"/>
      <c r="C22" s="4">
        <v>520157.39</v>
      </c>
      <c r="D22" s="4"/>
      <c r="E22" s="4">
        <v>115643.48</v>
      </c>
      <c r="F22" s="4"/>
      <c r="G22" s="4"/>
      <c r="H22" s="4">
        <v>26899.28</v>
      </c>
      <c r="I22" s="1">
        <v>321.8</v>
      </c>
      <c r="J22" s="4"/>
      <c r="K22" s="4"/>
      <c r="L22" s="4">
        <v>4279.5</v>
      </c>
      <c r="M22" s="4">
        <v>18011.25</v>
      </c>
      <c r="N22" s="4">
        <v>0</v>
      </c>
      <c r="O22" s="4">
        <v>1015.05</v>
      </c>
      <c r="P22" s="4"/>
      <c r="Q22" s="4"/>
      <c r="R22" s="4">
        <v>0.02</v>
      </c>
      <c r="S22" s="31">
        <f t="shared" si="1"/>
        <v>686327.7700000001</v>
      </c>
      <c r="T22" s="4"/>
      <c r="U22" s="4"/>
      <c r="V22" s="4"/>
      <c r="W22" s="5">
        <f t="shared" si="2"/>
        <v>686327.7700000001</v>
      </c>
    </row>
    <row r="23" spans="1:23" ht="12.75">
      <c r="A23" s="26" t="s">
        <v>31</v>
      </c>
      <c r="B23" s="4"/>
      <c r="C23" s="4">
        <v>95834.55</v>
      </c>
      <c r="D23" s="4"/>
      <c r="E23" s="4">
        <v>22330.5</v>
      </c>
      <c r="F23" s="4">
        <v>851.4</v>
      </c>
      <c r="G23" s="4"/>
      <c r="H23" s="4">
        <v>8715.7</v>
      </c>
      <c r="I23" s="1">
        <v>441.64</v>
      </c>
      <c r="J23" s="4"/>
      <c r="K23" s="4"/>
      <c r="L23" s="4">
        <v>0</v>
      </c>
      <c r="M23" s="4">
        <v>3041.26</v>
      </c>
      <c r="N23" s="4">
        <v>0</v>
      </c>
      <c r="O23" s="4"/>
      <c r="P23" s="4"/>
      <c r="Q23" s="4"/>
      <c r="R23" s="4">
        <v>810.21</v>
      </c>
      <c r="S23" s="31">
        <f t="shared" si="1"/>
        <v>132025.25999999998</v>
      </c>
      <c r="T23" s="4"/>
      <c r="U23" s="4"/>
      <c r="V23" s="4"/>
      <c r="W23" s="5">
        <f t="shared" si="2"/>
        <v>132025.25999999998</v>
      </c>
    </row>
    <row r="24" spans="1:23" ht="12.75">
      <c r="A24" s="26" t="s">
        <v>32</v>
      </c>
      <c r="B24" s="4"/>
      <c r="C24" s="4">
        <v>21497.14</v>
      </c>
      <c r="D24" s="4"/>
      <c r="E24" s="4">
        <v>4729.36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26226.5</v>
      </c>
      <c r="T24" s="4"/>
      <c r="U24" s="4"/>
      <c r="V24" s="4"/>
      <c r="W24" s="5">
        <f t="shared" si="2"/>
        <v>26226.5</v>
      </c>
    </row>
    <row r="25" spans="1:23" ht="12.75">
      <c r="A25" s="26" t="s">
        <v>33</v>
      </c>
      <c r="B25" s="4"/>
      <c r="C25" s="4">
        <v>173465.32</v>
      </c>
      <c r="D25" s="4"/>
      <c r="E25" s="4">
        <v>38822.37</v>
      </c>
      <c r="F25" s="4">
        <v>694.1</v>
      </c>
      <c r="G25" s="4"/>
      <c r="H25" s="4">
        <v>20044.78</v>
      </c>
      <c r="I25" s="1">
        <v>522.17</v>
      </c>
      <c r="J25" s="4"/>
      <c r="K25" s="4"/>
      <c r="L25" s="4">
        <v>0</v>
      </c>
      <c r="M25" s="4">
        <v>4825.13</v>
      </c>
      <c r="N25" s="4">
        <v>16286.43</v>
      </c>
      <c r="O25" s="4"/>
      <c r="P25" s="4"/>
      <c r="Q25" s="4"/>
      <c r="R25" s="4">
        <v>810.1999999999999</v>
      </c>
      <c r="S25" s="31">
        <f t="shared" si="1"/>
        <v>255470.50000000003</v>
      </c>
      <c r="T25" s="4"/>
      <c r="U25" s="4"/>
      <c r="V25" s="4"/>
      <c r="W25" s="5">
        <f t="shared" si="2"/>
        <v>255470.50000000003</v>
      </c>
    </row>
    <row r="26" spans="1:23" ht="12.75">
      <c r="A26" s="26" t="s">
        <v>34</v>
      </c>
      <c r="B26" s="4"/>
      <c r="C26" s="4">
        <v>128501.9</v>
      </c>
      <c r="D26" s="4"/>
      <c r="E26" s="4">
        <v>32398.32</v>
      </c>
      <c r="F26" s="4"/>
      <c r="G26" s="4"/>
      <c r="H26" s="4">
        <v>8622.06</v>
      </c>
      <c r="I26" s="1">
        <v>1003.77</v>
      </c>
      <c r="J26" s="4"/>
      <c r="K26" s="4"/>
      <c r="L26" s="4">
        <v>1052.8</v>
      </c>
      <c r="M26" s="4">
        <v>3864.5</v>
      </c>
      <c r="N26" s="4"/>
      <c r="O26" s="4"/>
      <c r="P26" s="4"/>
      <c r="Q26" s="4"/>
      <c r="R26" s="4">
        <v>810.1999999999999</v>
      </c>
      <c r="S26" s="31">
        <f t="shared" si="1"/>
        <v>176253.55</v>
      </c>
      <c r="T26" s="4"/>
      <c r="U26" s="4"/>
      <c r="V26" s="4"/>
      <c r="W26" s="5">
        <f t="shared" si="2"/>
        <v>176253.55</v>
      </c>
    </row>
    <row r="27" spans="1:23" ht="12.75">
      <c r="A27" s="26" t="s">
        <v>35</v>
      </c>
      <c r="B27" s="4"/>
      <c r="C27" s="4">
        <v>30743.12</v>
      </c>
      <c r="D27" s="4"/>
      <c r="E27" s="4">
        <v>6763.5</v>
      </c>
      <c r="F27" s="4"/>
      <c r="G27" s="4"/>
      <c r="H27" s="4">
        <v>9629.08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47135.7</v>
      </c>
      <c r="T27" s="4"/>
      <c r="U27" s="4"/>
      <c r="V27" s="4"/>
      <c r="W27" s="5">
        <f t="shared" si="2"/>
        <v>47135.7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6294272.83</v>
      </c>
      <c r="D28" s="8">
        <f t="shared" si="3"/>
        <v>0</v>
      </c>
      <c r="E28" s="8">
        <f t="shared" si="3"/>
        <v>1424761.0700000003</v>
      </c>
      <c r="F28" s="8">
        <f t="shared" si="3"/>
        <v>7808.99</v>
      </c>
      <c r="G28" s="8">
        <f t="shared" si="3"/>
        <v>0</v>
      </c>
      <c r="H28" s="8">
        <f t="shared" si="3"/>
        <v>440800</v>
      </c>
      <c r="I28" s="8">
        <f t="shared" si="3"/>
        <v>8933.980000000003</v>
      </c>
      <c r="J28" s="8">
        <f t="shared" si="3"/>
        <v>0</v>
      </c>
      <c r="K28" s="8">
        <f t="shared" si="3"/>
        <v>0</v>
      </c>
      <c r="L28" s="8">
        <f t="shared" si="3"/>
        <v>48080.5</v>
      </c>
      <c r="M28" s="8">
        <f t="shared" si="3"/>
        <v>230432.20000000004</v>
      </c>
      <c r="N28" s="8">
        <f t="shared" si="3"/>
        <v>109775.15</v>
      </c>
      <c r="O28" s="8">
        <f t="shared" si="3"/>
        <v>36355.24</v>
      </c>
      <c r="P28" s="8">
        <f t="shared" si="3"/>
        <v>0</v>
      </c>
      <c r="Q28" s="8">
        <f t="shared" si="3"/>
        <v>0</v>
      </c>
      <c r="R28" s="8">
        <f t="shared" si="3"/>
        <v>8102.210000000001</v>
      </c>
      <c r="S28" s="5">
        <f>SUM(S5:S27)</f>
        <v>8609322.17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8609322.17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509794.39</v>
      </c>
      <c r="C30" s="1">
        <v>126267.79</v>
      </c>
      <c r="D30" s="1">
        <v>125415.56</v>
      </c>
      <c r="E30" s="1">
        <v>28039.88</v>
      </c>
      <c r="F30" s="1">
        <v>975</v>
      </c>
      <c r="G30" s="1"/>
      <c r="H30" s="1">
        <v>3857.31</v>
      </c>
      <c r="I30" s="6">
        <v>2841.66</v>
      </c>
      <c r="J30" s="1"/>
      <c r="K30" s="1"/>
      <c r="L30" s="1">
        <v>764.4</v>
      </c>
      <c r="M30" s="1">
        <v>11770.130000000001</v>
      </c>
      <c r="N30" s="1">
        <v>5768.26</v>
      </c>
      <c r="O30" s="1">
        <v>253.77</v>
      </c>
      <c r="P30" s="1"/>
      <c r="Q30" s="1"/>
      <c r="R30" s="1">
        <v>740.64</v>
      </c>
      <c r="S30" s="5">
        <f>SUM(B30:R30)</f>
        <v>816488.7900000002</v>
      </c>
      <c r="T30" s="1"/>
      <c r="U30" s="1"/>
      <c r="V30" s="1"/>
      <c r="W30" s="5">
        <f>S30+T30+U30+V30</f>
        <v>816488.7900000002</v>
      </c>
    </row>
    <row r="31" spans="1:23" ht="12.75">
      <c r="A31" s="3">
        <v>3</v>
      </c>
      <c r="B31" s="1">
        <v>209346.95</v>
      </c>
      <c r="C31" s="1">
        <v>91960.29</v>
      </c>
      <c r="D31" s="1">
        <v>46056.34</v>
      </c>
      <c r="E31" s="1">
        <v>21050.19</v>
      </c>
      <c r="F31" s="1"/>
      <c r="G31" s="1"/>
      <c r="H31" s="1">
        <v>2968.53</v>
      </c>
      <c r="I31" s="6">
        <v>936.76</v>
      </c>
      <c r="J31" s="1"/>
      <c r="K31" s="1"/>
      <c r="L31" s="1">
        <v>273</v>
      </c>
      <c r="M31" s="1">
        <v>9112.03</v>
      </c>
      <c r="N31" s="1">
        <v>5868.03</v>
      </c>
      <c r="O31" s="1">
        <v>0</v>
      </c>
      <c r="P31" s="1"/>
      <c r="Q31" s="1"/>
      <c r="R31" s="1">
        <v>740.64</v>
      </c>
      <c r="S31" s="5">
        <f aca="true" t="shared" si="4" ref="S31:S64">SUM(B31:R31)</f>
        <v>388312.76000000007</v>
      </c>
      <c r="T31" s="1"/>
      <c r="U31" s="1"/>
      <c r="V31" s="1"/>
      <c r="W31" s="5">
        <f aca="true" t="shared" si="5" ref="W31:W47">S31+T31+U31+V31</f>
        <v>388312.76000000007</v>
      </c>
    </row>
    <row r="32" spans="1:23" ht="12.75">
      <c r="A32" s="3">
        <v>4</v>
      </c>
      <c r="B32" s="1">
        <v>1008331.59</v>
      </c>
      <c r="C32" s="1">
        <v>176276.77</v>
      </c>
      <c r="D32" s="1">
        <v>217493.35</v>
      </c>
      <c r="E32" s="1">
        <v>38609.85</v>
      </c>
      <c r="F32" s="1"/>
      <c r="G32" s="1"/>
      <c r="H32" s="1">
        <v>134.4</v>
      </c>
      <c r="I32" s="6">
        <v>191.5</v>
      </c>
      <c r="J32" s="1">
        <v>485.34</v>
      </c>
      <c r="K32" s="1"/>
      <c r="L32" s="1">
        <v>2853</v>
      </c>
      <c r="M32" s="1">
        <v>17125.95</v>
      </c>
      <c r="N32" s="1">
        <v>0</v>
      </c>
      <c r="O32" s="1">
        <v>380.66</v>
      </c>
      <c r="P32" s="1"/>
      <c r="Q32" s="1"/>
      <c r="R32" s="1">
        <v>0</v>
      </c>
      <c r="S32" s="5">
        <f t="shared" si="4"/>
        <v>1461882.41</v>
      </c>
      <c r="T32" s="1"/>
      <c r="U32" s="1"/>
      <c r="V32" s="1"/>
      <c r="W32" s="5">
        <f t="shared" si="5"/>
        <v>1461882.41</v>
      </c>
    </row>
    <row r="33" spans="1:23" ht="12.75">
      <c r="A33" s="3">
        <v>5</v>
      </c>
      <c r="B33" s="1">
        <v>807966.58</v>
      </c>
      <c r="C33" s="1">
        <v>176130.74</v>
      </c>
      <c r="D33" s="1">
        <v>182622.18</v>
      </c>
      <c r="E33" s="1">
        <v>39907.67</v>
      </c>
      <c r="F33" s="1"/>
      <c r="G33" s="1"/>
      <c r="H33" s="1">
        <v>12034.46</v>
      </c>
      <c r="I33" s="6">
        <v>927.28</v>
      </c>
      <c r="J33" s="1">
        <v>1148.2</v>
      </c>
      <c r="K33" s="1"/>
      <c r="L33" s="1">
        <v>4279.5</v>
      </c>
      <c r="M33" s="1">
        <v>13397.32</v>
      </c>
      <c r="N33" s="1">
        <v>0</v>
      </c>
      <c r="O33" s="1">
        <v>507.54</v>
      </c>
      <c r="P33" s="1"/>
      <c r="Q33" s="1"/>
      <c r="R33" s="1">
        <v>0</v>
      </c>
      <c r="S33" s="5">
        <f t="shared" si="4"/>
        <v>1238921.47</v>
      </c>
      <c r="T33" s="1"/>
      <c r="U33" s="15"/>
      <c r="V33" s="15"/>
      <c r="W33" s="5">
        <f t="shared" si="5"/>
        <v>1238921.47</v>
      </c>
    </row>
    <row r="34" spans="1:23" ht="12.75">
      <c r="A34" s="3">
        <v>6</v>
      </c>
      <c r="B34" s="1">
        <v>266997.4</v>
      </c>
      <c r="C34" s="1">
        <v>73675.94</v>
      </c>
      <c r="D34" s="1">
        <v>59161.03</v>
      </c>
      <c r="E34" s="1">
        <v>17244.41</v>
      </c>
      <c r="F34" s="1"/>
      <c r="G34" s="1"/>
      <c r="H34" s="1">
        <v>6017.23</v>
      </c>
      <c r="I34" s="6">
        <v>144.86</v>
      </c>
      <c r="J34" s="1"/>
      <c r="K34" s="1"/>
      <c r="L34" s="1">
        <v>546</v>
      </c>
      <c r="M34" s="1">
        <v>5162.12</v>
      </c>
      <c r="N34" s="1">
        <v>5724.79</v>
      </c>
      <c r="O34" s="1">
        <v>1763.48</v>
      </c>
      <c r="P34" s="1"/>
      <c r="Q34" s="1"/>
      <c r="R34" s="1">
        <v>740.65</v>
      </c>
      <c r="S34" s="5">
        <f t="shared" si="4"/>
        <v>437177.9099999999</v>
      </c>
      <c r="T34" s="1"/>
      <c r="U34" s="1"/>
      <c r="V34" s="1"/>
      <c r="W34" s="5">
        <f t="shared" si="5"/>
        <v>437177.9099999999</v>
      </c>
    </row>
    <row r="35" spans="1:23" ht="12.75">
      <c r="A35" s="3">
        <v>7</v>
      </c>
      <c r="B35" s="1">
        <v>205830.33</v>
      </c>
      <c r="C35" s="1">
        <v>65448.35</v>
      </c>
      <c r="D35" s="1">
        <v>46466.81</v>
      </c>
      <c r="E35" s="1">
        <v>14591.36</v>
      </c>
      <c r="F35" s="1"/>
      <c r="G35" s="1"/>
      <c r="H35" s="1">
        <v>2968.53</v>
      </c>
      <c r="I35" s="6">
        <v>444.86</v>
      </c>
      <c r="J35" s="1"/>
      <c r="K35" s="1"/>
      <c r="L35" s="1">
        <v>546</v>
      </c>
      <c r="M35" s="1">
        <v>2447.84</v>
      </c>
      <c r="N35" s="1">
        <v>5724.46</v>
      </c>
      <c r="O35" s="1">
        <v>380.65</v>
      </c>
      <c r="P35" s="1"/>
      <c r="Q35" s="1"/>
      <c r="R35" s="1">
        <v>740.65</v>
      </c>
      <c r="S35" s="5">
        <f t="shared" si="4"/>
        <v>345589.8400000001</v>
      </c>
      <c r="T35" s="1"/>
      <c r="U35" s="1"/>
      <c r="V35" s="1"/>
      <c r="W35" s="5">
        <f t="shared" si="5"/>
        <v>345589.8400000001</v>
      </c>
    </row>
    <row r="36" spans="1:23" ht="12.75">
      <c r="A36" s="3">
        <v>8</v>
      </c>
      <c r="B36" s="1">
        <v>302439.34</v>
      </c>
      <c r="C36" s="1">
        <v>72765.99</v>
      </c>
      <c r="D36" s="1">
        <v>66536.65</v>
      </c>
      <c r="E36" s="1">
        <v>17988.52</v>
      </c>
      <c r="F36" s="1"/>
      <c r="G36" s="1"/>
      <c r="H36" s="1">
        <v>3205.6</v>
      </c>
      <c r="I36" s="6">
        <v>304.86</v>
      </c>
      <c r="J36" s="1"/>
      <c r="K36" s="1"/>
      <c r="L36" s="1">
        <v>191.1</v>
      </c>
      <c r="M36" s="1">
        <v>10682.08</v>
      </c>
      <c r="N36" s="1">
        <v>5724.57</v>
      </c>
      <c r="O36" s="1">
        <v>253.77</v>
      </c>
      <c r="P36" s="1"/>
      <c r="Q36" s="1"/>
      <c r="R36" s="1">
        <v>740.65</v>
      </c>
      <c r="S36" s="5">
        <f t="shared" si="4"/>
        <v>480833.13</v>
      </c>
      <c r="T36" s="1"/>
      <c r="U36" s="1"/>
      <c r="V36" s="1"/>
      <c r="W36" s="5">
        <f t="shared" si="5"/>
        <v>480833.13</v>
      </c>
    </row>
    <row r="37" spans="1:23" ht="12.75">
      <c r="A37" s="3">
        <v>9</v>
      </c>
      <c r="B37" s="1">
        <v>386673.23</v>
      </c>
      <c r="C37" s="1">
        <v>139259.11</v>
      </c>
      <c r="D37" s="1">
        <v>82726.7</v>
      </c>
      <c r="E37" s="1">
        <v>29821.6</v>
      </c>
      <c r="F37" s="1"/>
      <c r="G37" s="1"/>
      <c r="H37" s="1">
        <v>1466.4</v>
      </c>
      <c r="I37" s="6">
        <v>966.5</v>
      </c>
      <c r="J37" s="1"/>
      <c r="K37" s="1"/>
      <c r="L37" s="1">
        <v>808.35</v>
      </c>
      <c r="M37" s="1">
        <v>7388.34</v>
      </c>
      <c r="N37" s="1">
        <v>5724.57</v>
      </c>
      <c r="O37" s="1">
        <v>507.54</v>
      </c>
      <c r="P37" s="1"/>
      <c r="Q37" s="1"/>
      <c r="R37" s="1">
        <v>740.65</v>
      </c>
      <c r="S37" s="5">
        <f t="shared" si="4"/>
        <v>656082.9899999999</v>
      </c>
      <c r="T37" s="1"/>
      <c r="U37" s="1"/>
      <c r="V37" s="1"/>
      <c r="W37" s="5">
        <f t="shared" si="5"/>
        <v>656082.9899999999</v>
      </c>
    </row>
    <row r="38" spans="1:23" ht="12.75">
      <c r="A38" s="3">
        <v>11</v>
      </c>
      <c r="B38" s="1">
        <v>282275.4</v>
      </c>
      <c r="C38" s="1">
        <v>86206.66</v>
      </c>
      <c r="D38" s="1">
        <v>62322.72</v>
      </c>
      <c r="E38" s="1">
        <v>25518.59</v>
      </c>
      <c r="F38" s="1"/>
      <c r="G38" s="1"/>
      <c r="H38" s="1">
        <v>3198.74</v>
      </c>
      <c r="I38" s="6">
        <v>886.77</v>
      </c>
      <c r="J38" s="1"/>
      <c r="K38" s="1"/>
      <c r="L38" s="1">
        <v>2377.5</v>
      </c>
      <c r="M38" s="1">
        <v>5537.50503761043</v>
      </c>
      <c r="N38" s="1">
        <v>0</v>
      </c>
      <c r="O38" s="1">
        <v>507.54</v>
      </c>
      <c r="P38" s="1"/>
      <c r="Q38" s="1"/>
      <c r="R38" s="1">
        <v>0</v>
      </c>
      <c r="S38" s="5">
        <f t="shared" si="4"/>
        <v>468831.42503761046</v>
      </c>
      <c r="T38" s="1"/>
      <c r="U38" s="15"/>
      <c r="V38" s="1"/>
      <c r="W38" s="5">
        <f t="shared" si="5"/>
        <v>468831.42503761046</v>
      </c>
    </row>
    <row r="39" spans="1:23" ht="12.75">
      <c r="A39" s="3" t="s">
        <v>2</v>
      </c>
      <c r="B39" s="1">
        <v>726719.64</v>
      </c>
      <c r="C39" s="1">
        <v>98621.17</v>
      </c>
      <c r="D39" s="1">
        <v>159870.58</v>
      </c>
      <c r="E39" s="1">
        <v>22007.74</v>
      </c>
      <c r="F39" s="1"/>
      <c r="G39" s="1"/>
      <c r="H39" s="1">
        <v>1599.38</v>
      </c>
      <c r="I39" s="6">
        <v>495.38</v>
      </c>
      <c r="J39" s="1"/>
      <c r="K39" s="1"/>
      <c r="L39" s="1">
        <v>0</v>
      </c>
      <c r="M39" s="1">
        <v>10725.86</v>
      </c>
      <c r="N39" s="1">
        <v>0</v>
      </c>
      <c r="O39" s="1">
        <v>507.54</v>
      </c>
      <c r="P39" s="1"/>
      <c r="Q39" s="1"/>
      <c r="R39" s="1">
        <v>0</v>
      </c>
      <c r="S39" s="5">
        <f t="shared" si="4"/>
        <v>1020547.29</v>
      </c>
      <c r="T39" s="1"/>
      <c r="U39" s="1"/>
      <c r="V39" s="1"/>
      <c r="W39" s="5">
        <f t="shared" si="5"/>
        <v>1020547.29</v>
      </c>
    </row>
    <row r="40" spans="1:23" ht="12.75">
      <c r="A40" s="3">
        <v>12</v>
      </c>
      <c r="B40" s="1">
        <v>578933.23</v>
      </c>
      <c r="C40" s="1">
        <v>148440.06</v>
      </c>
      <c r="D40" s="1">
        <v>120935.78</v>
      </c>
      <c r="E40" s="1">
        <v>33712.82</v>
      </c>
      <c r="F40" s="1"/>
      <c r="G40" s="1"/>
      <c r="H40" s="1">
        <v>12159.52</v>
      </c>
      <c r="I40" s="6">
        <v>886.77</v>
      </c>
      <c r="J40" s="1"/>
      <c r="K40" s="1"/>
      <c r="L40" s="1">
        <v>682.5</v>
      </c>
      <c r="M40" s="1">
        <v>10901.39</v>
      </c>
      <c r="N40" s="1">
        <v>6070.11</v>
      </c>
      <c r="O40" s="1">
        <v>169.18</v>
      </c>
      <c r="P40" s="1"/>
      <c r="Q40" s="1"/>
      <c r="R40" s="1">
        <v>740.64</v>
      </c>
      <c r="S40" s="5">
        <f t="shared" si="4"/>
        <v>913632.0000000001</v>
      </c>
      <c r="T40" s="1"/>
      <c r="U40" s="1"/>
      <c r="V40" s="1"/>
      <c r="W40" s="5">
        <f t="shared" si="5"/>
        <v>913632.0000000001</v>
      </c>
    </row>
    <row r="41" spans="1:23" ht="12.75">
      <c r="A41" s="3">
        <v>15</v>
      </c>
      <c r="B41" s="1">
        <v>1027606.89</v>
      </c>
      <c r="C41" s="1">
        <v>190946.75</v>
      </c>
      <c r="D41" s="1">
        <v>225377.39</v>
      </c>
      <c r="E41" s="1">
        <v>43165.9</v>
      </c>
      <c r="F41" s="1">
        <v>1950</v>
      </c>
      <c r="G41" s="1"/>
      <c r="H41" s="1">
        <v>24704.5</v>
      </c>
      <c r="I41" s="6">
        <v>636.76</v>
      </c>
      <c r="J41" s="1"/>
      <c r="K41" s="1"/>
      <c r="L41" s="1">
        <v>2853</v>
      </c>
      <c r="M41" s="1">
        <v>17056.05</v>
      </c>
      <c r="N41" s="1">
        <v>0</v>
      </c>
      <c r="O41" s="1">
        <v>507.54</v>
      </c>
      <c r="P41" s="1"/>
      <c r="Q41" s="1"/>
      <c r="R41" s="1">
        <v>0</v>
      </c>
      <c r="S41" s="5">
        <f t="shared" si="4"/>
        <v>1534804.7800000003</v>
      </c>
      <c r="T41" s="1"/>
      <c r="U41" s="1"/>
      <c r="V41" s="1"/>
      <c r="W41" s="5">
        <f t="shared" si="5"/>
        <v>1534804.7800000003</v>
      </c>
    </row>
    <row r="42" spans="1:23" ht="12.75">
      <c r="A42" s="3">
        <v>16</v>
      </c>
      <c r="B42" s="1">
        <v>691109.79</v>
      </c>
      <c r="C42" s="1">
        <v>158702.11</v>
      </c>
      <c r="D42" s="1">
        <v>149479.75</v>
      </c>
      <c r="E42" s="1">
        <v>36047.65</v>
      </c>
      <c r="F42" s="1">
        <v>1950</v>
      </c>
      <c r="G42" s="1"/>
      <c r="H42" s="1">
        <v>13899.5</v>
      </c>
      <c r="I42" s="6">
        <v>144.86</v>
      </c>
      <c r="J42" s="1"/>
      <c r="K42" s="1"/>
      <c r="L42" s="1">
        <v>1426.5</v>
      </c>
      <c r="M42" s="1">
        <v>10711.68</v>
      </c>
      <c r="N42" s="1">
        <v>0</v>
      </c>
      <c r="O42" s="1">
        <v>126.89</v>
      </c>
      <c r="P42" s="1"/>
      <c r="Q42" s="1"/>
      <c r="R42" s="1">
        <v>0</v>
      </c>
      <c r="S42" s="5">
        <f t="shared" si="4"/>
        <v>1063598.73</v>
      </c>
      <c r="T42" s="1"/>
      <c r="U42" s="1"/>
      <c r="V42" s="1"/>
      <c r="W42" s="5">
        <f t="shared" si="5"/>
        <v>1063598.73</v>
      </c>
    </row>
    <row r="43" spans="1:23" ht="12.75">
      <c r="A43" s="3">
        <v>17</v>
      </c>
      <c r="B43" s="1">
        <v>489800.45</v>
      </c>
      <c r="C43" s="1">
        <v>103940.96</v>
      </c>
      <c r="D43" s="1">
        <v>110128.7</v>
      </c>
      <c r="E43" s="1">
        <v>24853.36</v>
      </c>
      <c r="F43" s="1"/>
      <c r="G43" s="1"/>
      <c r="H43" s="1">
        <v>8106.34</v>
      </c>
      <c r="I43" s="6">
        <v>144.85</v>
      </c>
      <c r="J43" s="1"/>
      <c r="K43" s="1"/>
      <c r="L43" s="1">
        <v>1092</v>
      </c>
      <c r="M43" s="1">
        <v>3789.8599999999997</v>
      </c>
      <c r="N43" s="1">
        <v>5880.96</v>
      </c>
      <c r="O43" s="1">
        <v>253.77</v>
      </c>
      <c r="P43" s="1"/>
      <c r="Q43" s="1"/>
      <c r="R43" s="1">
        <v>740.64</v>
      </c>
      <c r="S43" s="5">
        <f t="shared" si="4"/>
        <v>748731.8899999999</v>
      </c>
      <c r="T43" s="1"/>
      <c r="U43" s="1"/>
      <c r="V43" s="1"/>
      <c r="W43" s="5">
        <f t="shared" si="5"/>
        <v>748731.8899999999</v>
      </c>
    </row>
    <row r="44" spans="1:23" ht="12.75">
      <c r="A44" s="35" t="s">
        <v>31</v>
      </c>
      <c r="B44" s="1">
        <v>184907.27</v>
      </c>
      <c r="C44" s="1">
        <v>57721.8</v>
      </c>
      <c r="D44" s="1">
        <v>40970.65</v>
      </c>
      <c r="E44" s="1">
        <v>12334.9</v>
      </c>
      <c r="F44" s="1">
        <v>1332.2</v>
      </c>
      <c r="G44" s="1"/>
      <c r="H44" s="1">
        <v>1403.3</v>
      </c>
      <c r="I44" s="6">
        <v>1440.84</v>
      </c>
      <c r="J44" s="1"/>
      <c r="K44" s="1"/>
      <c r="L44" s="1">
        <v>0</v>
      </c>
      <c r="M44" s="1">
        <v>4885.02</v>
      </c>
      <c r="N44" s="1">
        <v>5726.11</v>
      </c>
      <c r="O44" s="1">
        <v>0</v>
      </c>
      <c r="P44" s="1"/>
      <c r="Q44" s="1"/>
      <c r="R44" s="1">
        <v>740.64</v>
      </c>
      <c r="S44" s="5">
        <f t="shared" si="4"/>
        <v>311462.7300000001</v>
      </c>
      <c r="T44" s="1"/>
      <c r="U44" s="1"/>
      <c r="V44" s="1"/>
      <c r="W44" s="5">
        <f t="shared" si="5"/>
        <v>311462.7300000001</v>
      </c>
    </row>
    <row r="45" spans="1:23" ht="12.75">
      <c r="A45" s="35" t="s">
        <v>33</v>
      </c>
      <c r="B45" s="1">
        <v>521027.54</v>
      </c>
      <c r="C45" s="1">
        <v>121239.27</v>
      </c>
      <c r="D45" s="1">
        <v>115342.16</v>
      </c>
      <c r="E45" s="1">
        <v>25465.81</v>
      </c>
      <c r="F45" s="1">
        <v>1370.2</v>
      </c>
      <c r="G45" s="1"/>
      <c r="H45" s="1">
        <v>3610.47</v>
      </c>
      <c r="I45" s="6">
        <v>2428.38</v>
      </c>
      <c r="J45" s="1"/>
      <c r="K45" s="1"/>
      <c r="L45" s="1">
        <v>0</v>
      </c>
      <c r="M45" s="1">
        <v>5077.41</v>
      </c>
      <c r="N45" s="1">
        <v>5725.379999999999</v>
      </c>
      <c r="O45" s="1">
        <v>253.77</v>
      </c>
      <c r="P45" s="1"/>
      <c r="Q45" s="1"/>
      <c r="R45" s="1">
        <v>740.64</v>
      </c>
      <c r="S45" s="5">
        <f t="shared" si="4"/>
        <v>802281.03</v>
      </c>
      <c r="T45" s="1"/>
      <c r="U45" s="1"/>
      <c r="V45" s="1"/>
      <c r="W45" s="5">
        <f t="shared" si="5"/>
        <v>802281.03</v>
      </c>
    </row>
    <row r="46" spans="1:23" ht="12.75">
      <c r="A46" s="35" t="s">
        <v>34</v>
      </c>
      <c r="B46" s="1">
        <v>292647.88</v>
      </c>
      <c r="C46" s="1">
        <v>98390.06</v>
      </c>
      <c r="D46" s="1">
        <v>63011.49</v>
      </c>
      <c r="E46" s="1">
        <v>22682.91</v>
      </c>
      <c r="F46" s="1">
        <v>2712.4</v>
      </c>
      <c r="G46" s="1"/>
      <c r="H46" s="1">
        <v>3353.61</v>
      </c>
      <c r="I46" s="6">
        <v>1340.85</v>
      </c>
      <c r="J46" s="1"/>
      <c r="K46" s="1"/>
      <c r="L46" s="1">
        <v>428.4</v>
      </c>
      <c r="M46" s="1">
        <v>4223.37</v>
      </c>
      <c r="N46" s="1">
        <v>5724.44</v>
      </c>
      <c r="O46" s="1"/>
      <c r="P46" s="1"/>
      <c r="Q46" s="1"/>
      <c r="R46" s="1">
        <v>740.64</v>
      </c>
      <c r="S46" s="5">
        <f t="shared" si="4"/>
        <v>495256.05</v>
      </c>
      <c r="T46" s="1"/>
      <c r="U46" s="1"/>
      <c r="V46" s="1"/>
      <c r="W46" s="5">
        <f t="shared" si="5"/>
        <v>495256.05</v>
      </c>
    </row>
    <row r="47" spans="1:23" ht="12.75">
      <c r="A47" s="35" t="s">
        <v>35</v>
      </c>
      <c r="B47" s="1">
        <v>165258.3</v>
      </c>
      <c r="C47" s="1">
        <v>43063.86</v>
      </c>
      <c r="D47" s="1">
        <v>36485.04</v>
      </c>
      <c r="E47" s="1">
        <v>9474.05</v>
      </c>
      <c r="F47" s="1">
        <v>555.9</v>
      </c>
      <c r="G47" s="1"/>
      <c r="H47" s="1">
        <v>477.76</v>
      </c>
      <c r="I47" s="6">
        <v>1140.85</v>
      </c>
      <c r="J47" s="1"/>
      <c r="K47" s="1"/>
      <c r="L47" s="1"/>
      <c r="M47" s="1">
        <v>4690.610000000001</v>
      </c>
      <c r="N47" s="1"/>
      <c r="O47" s="1"/>
      <c r="P47" s="1"/>
      <c r="Q47" s="1"/>
      <c r="R47" s="1"/>
      <c r="S47" s="5">
        <f t="shared" si="4"/>
        <v>261146.37</v>
      </c>
      <c r="T47" s="1"/>
      <c r="U47" s="1"/>
      <c r="V47" s="1"/>
      <c r="W47" s="5">
        <f t="shared" si="5"/>
        <v>261146.37</v>
      </c>
    </row>
    <row r="48" spans="1:23" s="14" customFormat="1" ht="12.75">
      <c r="A48" s="8" t="s">
        <v>1</v>
      </c>
      <c r="B48" s="8">
        <f aca="true" t="shared" si="6" ref="B48:W48">SUM(B30:B47)</f>
        <v>8657666.200000001</v>
      </c>
      <c r="C48" s="8">
        <f t="shared" si="6"/>
        <v>2029057.6800000002</v>
      </c>
      <c r="D48" s="8">
        <f t="shared" si="6"/>
        <v>1910402.8799999997</v>
      </c>
      <c r="E48" s="8">
        <f t="shared" si="6"/>
        <v>462517.20999999996</v>
      </c>
      <c r="F48" s="8">
        <f t="shared" si="6"/>
        <v>10845.699999999999</v>
      </c>
      <c r="G48" s="8">
        <f t="shared" si="6"/>
        <v>0</v>
      </c>
      <c r="H48" s="8">
        <f t="shared" si="6"/>
        <v>105165.57999999999</v>
      </c>
      <c r="I48" s="8">
        <f t="shared" si="6"/>
        <v>16304.59</v>
      </c>
      <c r="J48" s="8">
        <f t="shared" si="6"/>
        <v>1633.54</v>
      </c>
      <c r="K48" s="8">
        <f t="shared" si="6"/>
        <v>0</v>
      </c>
      <c r="L48" s="8">
        <f t="shared" si="6"/>
        <v>19121.25</v>
      </c>
      <c r="M48" s="8">
        <f t="shared" si="6"/>
        <v>154684.56503761042</v>
      </c>
      <c r="N48" s="8">
        <f t="shared" si="6"/>
        <v>63661.68</v>
      </c>
      <c r="O48" s="8">
        <f t="shared" si="6"/>
        <v>6373.640000000001</v>
      </c>
      <c r="P48" s="8">
        <f t="shared" si="6"/>
        <v>0</v>
      </c>
      <c r="Q48" s="8">
        <f t="shared" si="6"/>
        <v>0</v>
      </c>
      <c r="R48" s="8">
        <f t="shared" si="6"/>
        <v>8147.080000000002</v>
      </c>
      <c r="S48" s="5">
        <f t="shared" si="6"/>
        <v>13445581.595037611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13445581.595037611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194732.72</v>
      </c>
      <c r="D50" s="1"/>
      <c r="E50" s="1">
        <v>44404.47</v>
      </c>
      <c r="F50" s="1"/>
      <c r="G50" s="1"/>
      <c r="H50" s="1"/>
      <c r="I50" s="8">
        <v>244.42000000000002</v>
      </c>
      <c r="J50" s="1"/>
      <c r="K50" s="1"/>
      <c r="L50" s="1">
        <v>54.6</v>
      </c>
      <c r="M50" s="1">
        <v>748.85</v>
      </c>
      <c r="N50" s="1"/>
      <c r="O50" s="1"/>
      <c r="P50" s="1"/>
      <c r="Q50" s="1"/>
      <c r="R50" s="1"/>
      <c r="S50" s="5">
        <f t="shared" si="4"/>
        <v>240185.06000000003</v>
      </c>
      <c r="T50" s="1"/>
      <c r="U50" s="1"/>
      <c r="V50" s="1"/>
      <c r="W50" s="5">
        <f>S50+T50+U50+V50</f>
        <v>240185.06000000003</v>
      </c>
    </row>
    <row r="51" spans="1:23" ht="12.75">
      <c r="A51" s="1" t="s">
        <v>23</v>
      </c>
      <c r="B51" s="1"/>
      <c r="C51" s="1">
        <v>109645.74</v>
      </c>
      <c r="D51" s="1"/>
      <c r="E51" s="1">
        <v>23912.29</v>
      </c>
      <c r="F51" s="1"/>
      <c r="G51" s="1"/>
      <c r="H51" s="1"/>
      <c r="I51" s="8">
        <v>64.41</v>
      </c>
      <c r="J51" s="1"/>
      <c r="K51" s="1"/>
      <c r="L51" s="1"/>
      <c r="M51" s="1">
        <v>1155.67</v>
      </c>
      <c r="N51" s="1"/>
      <c r="O51" s="1"/>
      <c r="P51" s="1"/>
      <c r="Q51" s="1"/>
      <c r="R51" s="1"/>
      <c r="S51" s="5">
        <f t="shared" si="4"/>
        <v>134778.11000000002</v>
      </c>
      <c r="T51" s="1"/>
      <c r="U51" s="1"/>
      <c r="V51" s="1"/>
      <c r="W51" s="5">
        <f>S51+T51+U51+V51</f>
        <v>134778.11000000002</v>
      </c>
    </row>
    <row r="52" spans="1:23" ht="12.75">
      <c r="A52" s="9" t="s">
        <v>36</v>
      </c>
      <c r="B52" s="1"/>
      <c r="C52" s="1">
        <v>5562.55</v>
      </c>
      <c r="D52" s="1"/>
      <c r="E52" s="1">
        <v>1320</v>
      </c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6882.55</v>
      </c>
      <c r="T52" s="1"/>
      <c r="U52" s="1"/>
      <c r="V52" s="1"/>
      <c r="W52" s="5">
        <f>S52+T52+U52+V52</f>
        <v>6882.55</v>
      </c>
    </row>
    <row r="53" spans="1:23" ht="12.75">
      <c r="A53" s="1" t="s">
        <v>4</v>
      </c>
      <c r="B53" s="1"/>
      <c r="C53" s="1">
        <v>172899.69</v>
      </c>
      <c r="D53" s="1"/>
      <c r="E53" s="1">
        <v>37473.86</v>
      </c>
      <c r="F53" s="1"/>
      <c r="G53" s="1"/>
      <c r="H53" s="1"/>
      <c r="I53" s="8">
        <v>64.42</v>
      </c>
      <c r="J53" s="1"/>
      <c r="K53" s="1"/>
      <c r="L53" s="1"/>
      <c r="M53" s="1">
        <v>718.8399999999999</v>
      </c>
      <c r="N53" s="1"/>
      <c r="O53" s="1"/>
      <c r="P53" s="1"/>
      <c r="Q53" s="1"/>
      <c r="R53" s="1">
        <v>2129.36</v>
      </c>
      <c r="S53" s="5">
        <f t="shared" si="4"/>
        <v>213286.16999999998</v>
      </c>
      <c r="T53" s="1"/>
      <c r="U53" s="1"/>
      <c r="V53" s="1"/>
      <c r="W53" s="5">
        <f>S53+T53+U53+V53</f>
        <v>213286.16999999998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482840.7</v>
      </c>
      <c r="D54" s="8">
        <f t="shared" si="7"/>
        <v>0</v>
      </c>
      <c r="E54" s="8">
        <f t="shared" si="7"/>
        <v>107110.62000000001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373.25000000000006</v>
      </c>
      <c r="J54" s="8">
        <f t="shared" si="7"/>
        <v>0</v>
      </c>
      <c r="K54" s="8">
        <f t="shared" si="7"/>
        <v>0</v>
      </c>
      <c r="L54" s="8">
        <f t="shared" si="7"/>
        <v>54.6</v>
      </c>
      <c r="M54" s="8">
        <f t="shared" si="7"/>
        <v>2623.3599999999997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2129.36</v>
      </c>
      <c r="S54" s="5">
        <f t="shared" si="7"/>
        <v>595131.89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595131.89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114960.28</v>
      </c>
      <c r="C56" s="8">
        <v>51892.74</v>
      </c>
      <c r="D56" s="8">
        <v>25291.27</v>
      </c>
      <c r="E56" s="8">
        <v>11047.55</v>
      </c>
      <c r="F56" s="8"/>
      <c r="G56" s="8"/>
      <c r="H56" s="8"/>
      <c r="I56" s="8">
        <v>1492.94</v>
      </c>
      <c r="J56" s="8"/>
      <c r="K56" s="8"/>
      <c r="L56" s="8"/>
      <c r="M56" s="8">
        <v>449.47</v>
      </c>
      <c r="N56" s="8"/>
      <c r="O56" s="8"/>
      <c r="P56" s="8"/>
      <c r="Q56" s="8"/>
      <c r="R56" s="8"/>
      <c r="S56" s="5">
        <f t="shared" si="4"/>
        <v>205134.24999999997</v>
      </c>
      <c r="T56" s="8"/>
      <c r="U56" s="8"/>
      <c r="V56" s="8"/>
      <c r="W56" s="8">
        <f>S56+T56+U56+V56</f>
        <v>205134.24999999997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259210.97</v>
      </c>
      <c r="D58" s="8"/>
      <c r="E58" s="8">
        <v>57869.25</v>
      </c>
      <c r="F58" s="8"/>
      <c r="G58" s="8"/>
      <c r="H58" s="8"/>
      <c r="I58" s="8">
        <v>703.04</v>
      </c>
      <c r="J58" s="8"/>
      <c r="K58" s="8"/>
      <c r="L58" s="8">
        <v>374.25</v>
      </c>
      <c r="M58" s="8">
        <v>4806.74</v>
      </c>
      <c r="N58" s="8"/>
      <c r="O58" s="8">
        <v>372.2</v>
      </c>
      <c r="P58" s="8"/>
      <c r="Q58" s="8"/>
      <c r="R58" s="8"/>
      <c r="S58" s="5">
        <f t="shared" si="4"/>
        <v>323336.44999999995</v>
      </c>
      <c r="T58" s="17"/>
      <c r="U58" s="8"/>
      <c r="V58" s="8"/>
      <c r="W58" s="8">
        <f aca="true" t="shared" si="8" ref="W58:W64">S58+T58+U58+V58</f>
        <v>323336.44999999995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63746.81</v>
      </c>
      <c r="C60" s="19">
        <v>7057.74</v>
      </c>
      <c r="D60" s="19">
        <v>14024.31</v>
      </c>
      <c r="E60" s="19">
        <v>2249.37</v>
      </c>
      <c r="F60" s="19"/>
      <c r="G60" s="19"/>
      <c r="H60" s="19"/>
      <c r="I60" s="8">
        <v>300.52</v>
      </c>
      <c r="J60" s="19"/>
      <c r="K60" s="19"/>
      <c r="L60" s="19"/>
      <c r="M60" s="19">
        <v>453.5</v>
      </c>
      <c r="N60" s="19"/>
      <c r="O60" s="19"/>
      <c r="P60" s="19"/>
      <c r="Q60" s="19"/>
      <c r="R60" s="19"/>
      <c r="S60" s="5">
        <f t="shared" si="4"/>
        <v>87832.25</v>
      </c>
      <c r="T60" s="19"/>
      <c r="U60" s="19"/>
      <c r="V60" s="19"/>
      <c r="W60" s="8">
        <f t="shared" si="8"/>
        <v>87832.25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108525.84</v>
      </c>
      <c r="D62" s="23"/>
      <c r="E62" s="22">
        <v>27659.83</v>
      </c>
      <c r="F62" s="22"/>
      <c r="G62" s="22"/>
      <c r="H62" s="22"/>
      <c r="I62" s="22">
        <v>79.85</v>
      </c>
      <c r="J62" s="22"/>
      <c r="K62" s="22"/>
      <c r="L62" s="22">
        <v>95.1</v>
      </c>
      <c r="M62" s="22">
        <v>1316.17</v>
      </c>
      <c r="N62" s="22"/>
      <c r="O62" s="22"/>
      <c r="P62" s="22"/>
      <c r="Q62" s="22"/>
      <c r="R62" s="22"/>
      <c r="S62" s="5">
        <f t="shared" si="4"/>
        <v>137676.79</v>
      </c>
      <c r="T62" s="22"/>
      <c r="U62" s="22"/>
      <c r="V62" s="22"/>
      <c r="W62" s="8">
        <f t="shared" si="8"/>
        <v>137676.79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4">
        <v>17043.58</v>
      </c>
      <c r="D64" s="22"/>
      <c r="E64" s="34">
        <v>3749.59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20793.170000000002</v>
      </c>
      <c r="T64" s="22"/>
      <c r="U64" s="22"/>
      <c r="V64" s="22"/>
      <c r="W64" s="8">
        <f t="shared" si="8"/>
        <v>20793.170000000002</v>
      </c>
    </row>
    <row r="65" ht="12.75">
      <c r="H65" s="20"/>
    </row>
    <row r="66" spans="2:4" ht="12.75">
      <c r="B66" s="37"/>
      <c r="C66" s="37"/>
      <c r="D66" s="37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28" sqref="T2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374611.44</v>
      </c>
      <c r="D5" s="4"/>
      <c r="E5" s="4">
        <v>85367.35</v>
      </c>
      <c r="F5" s="4"/>
      <c r="G5" s="4"/>
      <c r="H5" s="4">
        <v>25318.72</v>
      </c>
      <c r="I5" s="1">
        <v>64.42</v>
      </c>
      <c r="J5" s="4"/>
      <c r="K5" s="4"/>
      <c r="L5" s="2">
        <v>4755</v>
      </c>
      <c r="M5" s="4">
        <v>7902.87</v>
      </c>
      <c r="N5" s="4"/>
      <c r="O5" s="4">
        <v>2706.88</v>
      </c>
      <c r="P5" s="4"/>
      <c r="Q5" s="4"/>
      <c r="R5" s="4"/>
      <c r="S5" s="31">
        <f>SUM(B5:R5)</f>
        <v>500726.68</v>
      </c>
      <c r="T5" s="4">
        <v>16400</v>
      </c>
      <c r="U5" s="4"/>
      <c r="V5" s="4"/>
      <c r="W5" s="5">
        <f aca="true" t="shared" si="0" ref="W5:W10">S5+T5+U5+V5</f>
        <v>517126.68</v>
      </c>
    </row>
    <row r="6" spans="1:23" ht="12.75">
      <c r="A6" s="3">
        <v>3</v>
      </c>
      <c r="B6" s="4"/>
      <c r="C6" s="4">
        <v>275998.96</v>
      </c>
      <c r="D6" s="4"/>
      <c r="E6" s="4">
        <v>57829.73</v>
      </c>
      <c r="F6" s="4"/>
      <c r="G6" s="4"/>
      <c r="H6" s="4">
        <v>16970.34</v>
      </c>
      <c r="I6" s="1">
        <v>471.72</v>
      </c>
      <c r="J6" s="4"/>
      <c r="K6" s="4"/>
      <c r="L6" s="4">
        <v>1365</v>
      </c>
      <c r="M6" s="4">
        <v>5678.91</v>
      </c>
      <c r="N6" s="4">
        <v>3934.67</v>
      </c>
      <c r="O6" s="4">
        <v>2271.02</v>
      </c>
      <c r="P6" s="4"/>
      <c r="Q6" s="4"/>
      <c r="R6" s="4"/>
      <c r="S6" s="31">
        <f aca="true" t="shared" si="1" ref="S6:S27">SUM(B6:R6)</f>
        <v>364520.35</v>
      </c>
      <c r="T6" s="4"/>
      <c r="U6" s="4"/>
      <c r="V6" s="4"/>
      <c r="W6" s="5">
        <f t="shared" si="0"/>
        <v>364520.35</v>
      </c>
    </row>
    <row r="7" spans="1:23" ht="12.75">
      <c r="A7" s="3">
        <v>4</v>
      </c>
      <c r="B7" s="4"/>
      <c r="C7" s="4">
        <v>258969.68</v>
      </c>
      <c r="D7" s="4"/>
      <c r="E7" s="4">
        <v>56553.55</v>
      </c>
      <c r="F7" s="4"/>
      <c r="G7" s="4"/>
      <c r="H7" s="4">
        <v>20375.93</v>
      </c>
      <c r="I7" s="1">
        <v>1303.75</v>
      </c>
      <c r="J7" s="4"/>
      <c r="K7" s="4"/>
      <c r="L7" s="4">
        <v>2615.25</v>
      </c>
      <c r="M7" s="4">
        <v>6199.68</v>
      </c>
      <c r="N7" s="4">
        <v>3934.67</v>
      </c>
      <c r="O7" s="4">
        <v>304.52</v>
      </c>
      <c r="P7" s="4"/>
      <c r="Q7" s="4"/>
      <c r="R7" s="4"/>
      <c r="S7" s="31">
        <f t="shared" si="1"/>
        <v>350257.02999999997</v>
      </c>
      <c r="T7" s="4"/>
      <c r="U7" s="4"/>
      <c r="V7" s="4"/>
      <c r="W7" s="5">
        <f t="shared" si="0"/>
        <v>350257.02999999997</v>
      </c>
    </row>
    <row r="8" spans="1:23" ht="12.75">
      <c r="A8" s="3">
        <v>5</v>
      </c>
      <c r="B8" s="4"/>
      <c r="C8" s="4">
        <v>918548.86</v>
      </c>
      <c r="D8" s="4"/>
      <c r="E8" s="4">
        <v>204652.15</v>
      </c>
      <c r="F8" s="4"/>
      <c r="G8" s="4"/>
      <c r="H8" s="4">
        <v>36115.54</v>
      </c>
      <c r="I8" s="1">
        <v>319.42</v>
      </c>
      <c r="J8" s="4"/>
      <c r="K8" s="4"/>
      <c r="L8" s="4">
        <v>5230.5</v>
      </c>
      <c r="M8" s="4">
        <v>14411.81</v>
      </c>
      <c r="N8" s="4"/>
      <c r="O8" s="4">
        <v>406.03</v>
      </c>
      <c r="P8" s="4"/>
      <c r="Q8" s="4"/>
      <c r="R8" s="4"/>
      <c r="S8" s="31">
        <f t="shared" si="1"/>
        <v>1179684.31</v>
      </c>
      <c r="T8" s="4">
        <v>16400</v>
      </c>
      <c r="U8" s="4"/>
      <c r="V8" s="4"/>
      <c r="W8" s="5">
        <f t="shared" si="0"/>
        <v>1196084.31</v>
      </c>
    </row>
    <row r="9" spans="1:23" ht="12.75">
      <c r="A9" s="3">
        <v>6</v>
      </c>
      <c r="B9" s="4"/>
      <c r="C9" s="4">
        <v>332641.24</v>
      </c>
      <c r="D9" s="4"/>
      <c r="E9" s="4">
        <v>72649.61</v>
      </c>
      <c r="F9" s="4"/>
      <c r="G9" s="4"/>
      <c r="H9" s="4">
        <v>37835.11</v>
      </c>
      <c r="I9" s="1">
        <v>64.42</v>
      </c>
      <c r="J9" s="4"/>
      <c r="K9" s="4"/>
      <c r="L9" s="4">
        <v>1521.6</v>
      </c>
      <c r="M9" s="4">
        <v>9632.150000000001</v>
      </c>
      <c r="N9" s="4"/>
      <c r="O9" s="4">
        <v>338.36</v>
      </c>
      <c r="P9" s="4"/>
      <c r="Q9" s="4"/>
      <c r="R9" s="4"/>
      <c r="S9" s="31">
        <f t="shared" si="1"/>
        <v>454682.48999999993</v>
      </c>
      <c r="T9" s="4"/>
      <c r="U9" s="4"/>
      <c r="V9" s="4"/>
      <c r="W9" s="5">
        <f t="shared" si="0"/>
        <v>454682.48999999993</v>
      </c>
    </row>
    <row r="10" spans="1:23" ht="12.75">
      <c r="A10" s="3">
        <v>11</v>
      </c>
      <c r="B10" s="4"/>
      <c r="C10" s="4">
        <v>159626.64</v>
      </c>
      <c r="D10" s="4"/>
      <c r="E10" s="4">
        <v>37484.9</v>
      </c>
      <c r="F10" s="4"/>
      <c r="G10" s="4"/>
      <c r="H10" s="4">
        <v>12057.37</v>
      </c>
      <c r="I10" s="1">
        <v>351.42</v>
      </c>
      <c r="J10" s="4"/>
      <c r="K10" s="4"/>
      <c r="L10" s="4">
        <v>655.2</v>
      </c>
      <c r="M10" s="4">
        <v>4496.72</v>
      </c>
      <c r="N10" s="4"/>
      <c r="O10" s="4">
        <v>1890.3700000000001</v>
      </c>
      <c r="P10" s="4"/>
      <c r="Q10" s="4"/>
      <c r="R10" s="4"/>
      <c r="S10" s="31">
        <f t="shared" si="1"/>
        <v>216562.62000000002</v>
      </c>
      <c r="T10" s="4"/>
      <c r="U10" s="4"/>
      <c r="V10" s="4"/>
      <c r="W10" s="5">
        <f t="shared" si="0"/>
        <v>216562.62000000002</v>
      </c>
    </row>
    <row r="11" spans="1:23" ht="12.75">
      <c r="A11" s="3">
        <v>12</v>
      </c>
      <c r="B11" s="4"/>
      <c r="C11" s="4">
        <v>481114.79</v>
      </c>
      <c r="D11" s="4"/>
      <c r="E11" s="4">
        <v>98640.72</v>
      </c>
      <c r="F11" s="4">
        <v>6279.95</v>
      </c>
      <c r="G11" s="4"/>
      <c r="H11" s="4">
        <v>16358.01</v>
      </c>
      <c r="I11" s="1">
        <v>2877.72</v>
      </c>
      <c r="J11" s="4"/>
      <c r="K11" s="4"/>
      <c r="L11" s="4">
        <v>2730</v>
      </c>
      <c r="M11" s="4">
        <v>7119.8099999999995</v>
      </c>
      <c r="N11" s="4">
        <v>3934.67</v>
      </c>
      <c r="O11" s="4">
        <v>10919.24</v>
      </c>
      <c r="P11" s="4"/>
      <c r="Q11" s="4"/>
      <c r="R11" s="4"/>
      <c r="S11" s="31">
        <f t="shared" si="1"/>
        <v>629974.91</v>
      </c>
      <c r="T11" s="4"/>
      <c r="U11" s="4"/>
      <c r="V11" s="4"/>
      <c r="W11" s="5">
        <f>S11+T11+U11+V11</f>
        <v>629974.91</v>
      </c>
    </row>
    <row r="12" spans="1:23" ht="12.75">
      <c r="A12" s="3">
        <v>13</v>
      </c>
      <c r="B12" s="4"/>
      <c r="C12" s="4">
        <v>297655.25</v>
      </c>
      <c r="D12" s="4"/>
      <c r="E12" s="4">
        <v>70984.65</v>
      </c>
      <c r="F12" s="4"/>
      <c r="G12" s="4"/>
      <c r="H12" s="4">
        <v>15373.12</v>
      </c>
      <c r="I12" s="1">
        <v>670.7199999999999</v>
      </c>
      <c r="J12" s="4"/>
      <c r="K12" s="4"/>
      <c r="L12" s="4">
        <v>1365</v>
      </c>
      <c r="M12" s="4">
        <v>5983.719999999999</v>
      </c>
      <c r="N12" s="4">
        <v>3934.67</v>
      </c>
      <c r="O12" s="4">
        <v>2017.25</v>
      </c>
      <c r="P12" s="4"/>
      <c r="Q12" s="4"/>
      <c r="R12" s="4"/>
      <c r="S12" s="31">
        <f t="shared" si="1"/>
        <v>397984.37999999995</v>
      </c>
      <c r="T12" s="4"/>
      <c r="U12" s="4"/>
      <c r="V12" s="4"/>
      <c r="W12" s="5">
        <f aca="true" t="shared" si="2" ref="W12:W27">S12+T12+U12+V12</f>
        <v>397984.37999999995</v>
      </c>
    </row>
    <row r="13" spans="1:23" ht="12.75">
      <c r="A13" s="3">
        <v>14</v>
      </c>
      <c r="B13" s="4"/>
      <c r="C13" s="4">
        <v>124796.07</v>
      </c>
      <c r="D13" s="4"/>
      <c r="E13" s="4">
        <v>24916.93</v>
      </c>
      <c r="F13" s="4">
        <v>10800</v>
      </c>
      <c r="G13" s="4"/>
      <c r="H13" s="4">
        <v>4284.15</v>
      </c>
      <c r="I13" s="1">
        <v>244.41</v>
      </c>
      <c r="J13" s="4"/>
      <c r="K13" s="4"/>
      <c r="L13" s="4">
        <v>327.6</v>
      </c>
      <c r="M13" s="4">
        <v>2622.05</v>
      </c>
      <c r="N13" s="4"/>
      <c r="O13" s="4">
        <v>0</v>
      </c>
      <c r="P13" s="4"/>
      <c r="Q13" s="4"/>
      <c r="R13" s="4"/>
      <c r="S13" s="31">
        <f t="shared" si="1"/>
        <v>167991.21</v>
      </c>
      <c r="T13" s="4"/>
      <c r="U13" s="4"/>
      <c r="V13" s="4"/>
      <c r="W13" s="5">
        <f t="shared" si="2"/>
        <v>167991.21</v>
      </c>
    </row>
    <row r="14" spans="1:23" ht="12.75">
      <c r="A14" s="3">
        <v>16</v>
      </c>
      <c r="B14" s="4"/>
      <c r="C14" s="4">
        <v>267288.17</v>
      </c>
      <c r="D14" s="4"/>
      <c r="E14" s="4">
        <v>60303.26</v>
      </c>
      <c r="F14" s="4"/>
      <c r="G14" s="4"/>
      <c r="H14" s="4">
        <v>25239.98</v>
      </c>
      <c r="I14" s="1">
        <v>64.41</v>
      </c>
      <c r="J14" s="4"/>
      <c r="K14" s="4"/>
      <c r="L14" s="4">
        <v>2377.5</v>
      </c>
      <c r="M14" s="4">
        <v>5818.5</v>
      </c>
      <c r="N14" s="4"/>
      <c r="O14" s="4">
        <v>507.54</v>
      </c>
      <c r="P14" s="4"/>
      <c r="Q14" s="4"/>
      <c r="R14" s="4"/>
      <c r="S14" s="31">
        <f t="shared" si="1"/>
        <v>361599.3599999999</v>
      </c>
      <c r="T14" s="4"/>
      <c r="U14" s="4"/>
      <c r="V14" s="4"/>
      <c r="W14" s="5">
        <f t="shared" si="2"/>
        <v>361599.3599999999</v>
      </c>
    </row>
    <row r="15" spans="1:23" ht="12.75">
      <c r="A15" s="3">
        <v>21</v>
      </c>
      <c r="B15" s="4"/>
      <c r="C15" s="4">
        <v>1052852.73</v>
      </c>
      <c r="D15" s="4"/>
      <c r="E15" s="4">
        <v>228949</v>
      </c>
      <c r="F15" s="4"/>
      <c r="G15" s="4"/>
      <c r="H15" s="4">
        <v>63291.67</v>
      </c>
      <c r="I15" s="1">
        <v>64.41</v>
      </c>
      <c r="J15" s="4"/>
      <c r="K15" s="4"/>
      <c r="L15" s="4">
        <v>6894.75</v>
      </c>
      <c r="M15" s="4">
        <v>17095.190000000002</v>
      </c>
      <c r="N15" s="4"/>
      <c r="O15" s="4">
        <v>761.31</v>
      </c>
      <c r="P15" s="4"/>
      <c r="Q15" s="4"/>
      <c r="R15" s="4"/>
      <c r="S15" s="31">
        <f t="shared" si="1"/>
        <v>1369909.0599999998</v>
      </c>
      <c r="T15" s="4">
        <v>16400</v>
      </c>
      <c r="U15" s="4"/>
      <c r="V15" s="4"/>
      <c r="W15" s="5">
        <f t="shared" si="2"/>
        <v>1386309.0599999998</v>
      </c>
    </row>
    <row r="16" spans="1:23" ht="12.75">
      <c r="A16" s="3">
        <v>24</v>
      </c>
      <c r="B16" s="4"/>
      <c r="C16" s="4">
        <v>580706.34</v>
      </c>
      <c r="D16" s="4"/>
      <c r="E16" s="4">
        <v>126976.08</v>
      </c>
      <c r="F16" s="4"/>
      <c r="G16" s="4"/>
      <c r="H16" s="4">
        <v>46508.66</v>
      </c>
      <c r="I16" s="1">
        <v>319.40999999999997</v>
      </c>
      <c r="J16" s="4"/>
      <c r="K16" s="4"/>
      <c r="L16" s="4">
        <v>4517.25</v>
      </c>
      <c r="M16" s="4">
        <v>19147.42</v>
      </c>
      <c r="N16" s="4"/>
      <c r="O16" s="4">
        <v>625.97</v>
      </c>
      <c r="P16" s="4"/>
      <c r="Q16" s="4"/>
      <c r="R16" s="4"/>
      <c r="S16" s="31">
        <f t="shared" si="1"/>
        <v>778801.13</v>
      </c>
      <c r="T16" s="4"/>
      <c r="U16" s="4"/>
      <c r="V16" s="4"/>
      <c r="W16" s="5">
        <f t="shared" si="2"/>
        <v>778801.13</v>
      </c>
    </row>
    <row r="17" spans="1:23" ht="12.75">
      <c r="A17" s="3">
        <v>25</v>
      </c>
      <c r="B17" s="4"/>
      <c r="C17" s="4">
        <v>437018.32</v>
      </c>
      <c r="D17" s="4"/>
      <c r="E17" s="4">
        <v>98095.73</v>
      </c>
      <c r="F17" s="4"/>
      <c r="G17" s="4"/>
      <c r="H17" s="4">
        <v>24835.41</v>
      </c>
      <c r="I17" s="1">
        <v>5223.83</v>
      </c>
      <c r="J17" s="4"/>
      <c r="K17" s="4"/>
      <c r="L17" s="4">
        <v>1638</v>
      </c>
      <c r="M17" s="4">
        <v>9120.380000000001</v>
      </c>
      <c r="N17" s="4">
        <v>3934.67</v>
      </c>
      <c r="O17" s="4">
        <v>10037.5</v>
      </c>
      <c r="P17" s="4"/>
      <c r="Q17" s="4"/>
      <c r="R17" s="4"/>
      <c r="S17" s="31">
        <f t="shared" si="1"/>
        <v>589903.8400000001</v>
      </c>
      <c r="T17" s="4"/>
      <c r="U17" s="4"/>
      <c r="V17" s="4"/>
      <c r="W17" s="5">
        <f t="shared" si="2"/>
        <v>589903.8400000001</v>
      </c>
    </row>
    <row r="18" spans="1:23" ht="12.75">
      <c r="A18" s="3">
        <v>30</v>
      </c>
      <c r="B18" s="4"/>
      <c r="C18" s="4">
        <v>368089.77</v>
      </c>
      <c r="D18" s="4"/>
      <c r="E18" s="4">
        <v>81183.94</v>
      </c>
      <c r="F18" s="4"/>
      <c r="G18" s="4"/>
      <c r="H18" s="4">
        <v>17487.97</v>
      </c>
      <c r="I18" s="1">
        <v>319.40999999999997</v>
      </c>
      <c r="J18" s="4"/>
      <c r="K18" s="4"/>
      <c r="L18" s="4">
        <v>2615.25</v>
      </c>
      <c r="M18" s="4">
        <v>8347.64</v>
      </c>
      <c r="N18" s="4"/>
      <c r="O18" s="4">
        <v>1099.66</v>
      </c>
      <c r="P18" s="4"/>
      <c r="Q18" s="4"/>
      <c r="R18" s="4"/>
      <c r="S18" s="31">
        <f t="shared" si="1"/>
        <v>479143.64</v>
      </c>
      <c r="T18" s="4"/>
      <c r="U18" s="4"/>
      <c r="V18" s="4"/>
      <c r="W18" s="5">
        <f t="shared" si="2"/>
        <v>479143.64</v>
      </c>
    </row>
    <row r="19" spans="1:23" ht="12.75">
      <c r="A19" s="3">
        <v>31</v>
      </c>
      <c r="B19" s="4"/>
      <c r="C19" s="4">
        <v>319865.11</v>
      </c>
      <c r="D19" s="4"/>
      <c r="E19" s="4">
        <v>70429.19</v>
      </c>
      <c r="F19" s="4">
        <v>1900</v>
      </c>
      <c r="G19" s="4"/>
      <c r="H19" s="4">
        <v>27446.69</v>
      </c>
      <c r="I19" s="1">
        <v>319.40999999999997</v>
      </c>
      <c r="J19" s="4"/>
      <c r="K19" s="4"/>
      <c r="L19" s="4">
        <v>2853</v>
      </c>
      <c r="M19" s="4">
        <v>9854.439999999999</v>
      </c>
      <c r="N19" s="4"/>
      <c r="O19" s="4">
        <v>126.89</v>
      </c>
      <c r="P19" s="4"/>
      <c r="Q19" s="4"/>
      <c r="R19" s="4"/>
      <c r="S19" s="31">
        <f t="shared" si="1"/>
        <v>432794.73</v>
      </c>
      <c r="T19" s="4"/>
      <c r="U19" s="4"/>
      <c r="V19" s="4"/>
      <c r="W19" s="5">
        <f t="shared" si="2"/>
        <v>432794.73</v>
      </c>
    </row>
    <row r="20" spans="1:23" ht="12.75">
      <c r="A20" s="3">
        <v>32</v>
      </c>
      <c r="B20" s="4"/>
      <c r="C20" s="4">
        <v>225755.89</v>
      </c>
      <c r="D20" s="4"/>
      <c r="E20" s="4">
        <v>51175.33</v>
      </c>
      <c r="F20" s="4"/>
      <c r="G20" s="4"/>
      <c r="H20" s="4">
        <v>17058.8</v>
      </c>
      <c r="I20" s="1">
        <v>319.40999999999997</v>
      </c>
      <c r="J20" s="4"/>
      <c r="K20" s="4"/>
      <c r="L20" s="4">
        <v>2615.25</v>
      </c>
      <c r="M20" s="4">
        <v>6384.3</v>
      </c>
      <c r="N20" s="4"/>
      <c r="O20" s="4">
        <v>507.54</v>
      </c>
      <c r="P20" s="4"/>
      <c r="Q20" s="4"/>
      <c r="R20" s="4"/>
      <c r="S20" s="31">
        <f t="shared" si="1"/>
        <v>303816.51999999996</v>
      </c>
      <c r="T20" s="4"/>
      <c r="U20" s="4"/>
      <c r="V20" s="4"/>
      <c r="W20" s="5">
        <f t="shared" si="2"/>
        <v>303816.51999999996</v>
      </c>
    </row>
    <row r="21" spans="1:23" ht="12.75">
      <c r="A21" s="3">
        <v>33</v>
      </c>
      <c r="B21" s="4"/>
      <c r="C21" s="4">
        <v>272169.19</v>
      </c>
      <c r="D21" s="4"/>
      <c r="E21" s="4">
        <v>56360.24</v>
      </c>
      <c r="F21" s="4"/>
      <c r="G21" s="4"/>
      <c r="H21" s="4">
        <v>12550.83</v>
      </c>
      <c r="I21" s="1">
        <v>922.6899999999999</v>
      </c>
      <c r="J21" s="4"/>
      <c r="K21" s="4"/>
      <c r="L21" s="4">
        <v>1902</v>
      </c>
      <c r="M21" s="4">
        <v>9114.21</v>
      </c>
      <c r="N21" s="4">
        <v>3934.66</v>
      </c>
      <c r="O21" s="4">
        <v>1691.8</v>
      </c>
      <c r="P21" s="4"/>
      <c r="Q21" s="4"/>
      <c r="R21" s="4"/>
      <c r="S21" s="31">
        <f t="shared" si="1"/>
        <v>358645.62</v>
      </c>
      <c r="T21" s="4"/>
      <c r="U21" s="4"/>
      <c r="V21" s="4"/>
      <c r="W21" s="5">
        <f t="shared" si="2"/>
        <v>358645.62</v>
      </c>
    </row>
    <row r="22" spans="1:23" ht="12.75">
      <c r="A22" s="3">
        <v>34</v>
      </c>
      <c r="B22" s="4"/>
      <c r="C22" s="4">
        <v>451519.47</v>
      </c>
      <c r="D22" s="4"/>
      <c r="E22" s="4">
        <v>101696.4</v>
      </c>
      <c r="F22" s="4"/>
      <c r="G22" s="4"/>
      <c r="H22" s="4">
        <v>48738.65</v>
      </c>
      <c r="I22" s="1">
        <v>319.40999999999997</v>
      </c>
      <c r="J22" s="4"/>
      <c r="K22" s="4"/>
      <c r="L22" s="4">
        <v>4279.5</v>
      </c>
      <c r="M22" s="4">
        <v>13199.33</v>
      </c>
      <c r="N22" s="4"/>
      <c r="O22" s="4">
        <v>676.72</v>
      </c>
      <c r="P22" s="4"/>
      <c r="Q22" s="4"/>
      <c r="R22" s="4"/>
      <c r="S22" s="31">
        <f t="shared" si="1"/>
        <v>620429.48</v>
      </c>
      <c r="T22" s="4"/>
      <c r="U22" s="4"/>
      <c r="V22" s="4"/>
      <c r="W22" s="5">
        <f t="shared" si="2"/>
        <v>620429.48</v>
      </c>
    </row>
    <row r="23" spans="1:23" ht="12.75">
      <c r="A23" s="26" t="s">
        <v>31</v>
      </c>
      <c r="B23" s="4"/>
      <c r="C23" s="4">
        <v>230052.65</v>
      </c>
      <c r="D23" s="4"/>
      <c r="E23" s="4">
        <v>51864.58</v>
      </c>
      <c r="F23" s="4"/>
      <c r="G23" s="4"/>
      <c r="H23" s="4">
        <v>2942.03</v>
      </c>
      <c r="I23" s="1">
        <v>0</v>
      </c>
      <c r="J23" s="4"/>
      <c r="K23" s="4"/>
      <c r="L23" s="4">
        <v>0</v>
      </c>
      <c r="M23" s="4">
        <v>2019.58</v>
      </c>
      <c r="N23" s="4"/>
      <c r="O23" s="4"/>
      <c r="P23" s="4"/>
      <c r="Q23" s="4"/>
      <c r="R23" s="4"/>
      <c r="S23" s="31">
        <f t="shared" si="1"/>
        <v>286878.84</v>
      </c>
      <c r="T23" s="4"/>
      <c r="U23" s="4"/>
      <c r="V23" s="4"/>
      <c r="W23" s="5">
        <f t="shared" si="2"/>
        <v>286878.84</v>
      </c>
    </row>
    <row r="24" spans="1:23" ht="12.75">
      <c r="A24" s="26" t="s">
        <v>32</v>
      </c>
      <c r="B24" s="4"/>
      <c r="C24" s="4">
        <v>44026.75</v>
      </c>
      <c r="D24" s="4"/>
      <c r="E24" s="4">
        <v>3634.53</v>
      </c>
      <c r="F24" s="4"/>
      <c r="G24" s="4"/>
      <c r="H24" s="4"/>
      <c r="I24" s="1">
        <v>2264.64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/>
      <c r="S24" s="31">
        <f t="shared" si="1"/>
        <v>49925.92</v>
      </c>
      <c r="T24" s="4"/>
      <c r="U24" s="4"/>
      <c r="V24" s="4"/>
      <c r="W24" s="5">
        <f t="shared" si="2"/>
        <v>49925.92</v>
      </c>
    </row>
    <row r="25" spans="1:23" ht="12.75">
      <c r="A25" s="26" t="s">
        <v>33</v>
      </c>
      <c r="B25" s="4"/>
      <c r="C25" s="4">
        <v>354864.1</v>
      </c>
      <c r="D25" s="4"/>
      <c r="E25" s="4">
        <v>77188.88</v>
      </c>
      <c r="F25" s="4"/>
      <c r="G25" s="4"/>
      <c r="H25" s="4">
        <v>8666.05</v>
      </c>
      <c r="I25" s="1">
        <v>755.8</v>
      </c>
      <c r="J25" s="4"/>
      <c r="K25" s="4"/>
      <c r="L25" s="4">
        <v>1050</v>
      </c>
      <c r="M25" s="4">
        <v>3854.96</v>
      </c>
      <c r="N25" s="4">
        <v>3934.66</v>
      </c>
      <c r="O25" s="4"/>
      <c r="P25" s="4"/>
      <c r="Q25" s="4"/>
      <c r="R25" s="4"/>
      <c r="S25" s="31">
        <f t="shared" si="1"/>
        <v>450314.44999999995</v>
      </c>
      <c r="T25" s="4"/>
      <c r="U25" s="4"/>
      <c r="V25" s="4"/>
      <c r="W25" s="5">
        <f t="shared" si="2"/>
        <v>450314.44999999995</v>
      </c>
    </row>
    <row r="26" spans="1:23" ht="12.75">
      <c r="A26" s="26" t="s">
        <v>34</v>
      </c>
      <c r="B26" s="4"/>
      <c r="C26" s="4">
        <v>308904.92</v>
      </c>
      <c r="D26" s="4"/>
      <c r="E26" s="4">
        <v>70304.95</v>
      </c>
      <c r="F26" s="4"/>
      <c r="G26" s="4"/>
      <c r="H26" s="4">
        <v>4353.66</v>
      </c>
      <c r="I26" s="1">
        <v>374.52</v>
      </c>
      <c r="J26" s="4"/>
      <c r="K26" s="4"/>
      <c r="L26" s="4">
        <v>940</v>
      </c>
      <c r="M26" s="4">
        <v>3902.06</v>
      </c>
      <c r="N26" s="4"/>
      <c r="O26" s="4"/>
      <c r="P26" s="4"/>
      <c r="Q26" s="4"/>
      <c r="R26" s="4">
        <v>1.3</v>
      </c>
      <c r="S26" s="31">
        <f t="shared" si="1"/>
        <v>388781.41</v>
      </c>
      <c r="T26" s="4"/>
      <c r="U26" s="4"/>
      <c r="V26" s="4"/>
      <c r="W26" s="5">
        <f t="shared" si="2"/>
        <v>388781.41</v>
      </c>
    </row>
    <row r="27" spans="1:23" ht="12.75">
      <c r="A27" s="26" t="s">
        <v>35</v>
      </c>
      <c r="B27" s="4"/>
      <c r="C27" s="4">
        <v>53100.61</v>
      </c>
      <c r="D27" s="4"/>
      <c r="E27" s="4">
        <v>11682.14</v>
      </c>
      <c r="F27" s="4"/>
      <c r="G27" s="4"/>
      <c r="H27" s="4">
        <v>50.96</v>
      </c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64833.71</v>
      </c>
      <c r="T27" s="4"/>
      <c r="U27" s="4"/>
      <c r="V27" s="4"/>
      <c r="W27" s="5">
        <f t="shared" si="2"/>
        <v>64833.71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8190176.95</v>
      </c>
      <c r="D28" s="8">
        <f t="shared" si="3"/>
        <v>0</v>
      </c>
      <c r="E28" s="8">
        <f t="shared" si="3"/>
        <v>1798923.8399999999</v>
      </c>
      <c r="F28" s="8">
        <f t="shared" si="3"/>
        <v>18979.95</v>
      </c>
      <c r="G28" s="8">
        <f t="shared" si="3"/>
        <v>0</v>
      </c>
      <c r="H28" s="8">
        <f t="shared" si="3"/>
        <v>483859.65</v>
      </c>
      <c r="I28" s="8">
        <f t="shared" si="3"/>
        <v>17635.35</v>
      </c>
      <c r="J28" s="8">
        <f t="shared" si="3"/>
        <v>0</v>
      </c>
      <c r="K28" s="8">
        <f t="shared" si="3"/>
        <v>0</v>
      </c>
      <c r="L28" s="8">
        <f t="shared" si="3"/>
        <v>52247.65</v>
      </c>
      <c r="M28" s="8">
        <f t="shared" si="3"/>
        <v>171905.72999999995</v>
      </c>
      <c r="N28" s="8">
        <f t="shared" si="3"/>
        <v>27542.67</v>
      </c>
      <c r="O28" s="8">
        <f t="shared" si="3"/>
        <v>36888.60000000001</v>
      </c>
      <c r="P28" s="8">
        <f t="shared" si="3"/>
        <v>0</v>
      </c>
      <c r="Q28" s="8">
        <f t="shared" si="3"/>
        <v>0</v>
      </c>
      <c r="R28" s="8">
        <f t="shared" si="3"/>
        <v>1.3</v>
      </c>
      <c r="S28" s="5">
        <f>SUM(S5:S27)</f>
        <v>10798161.69</v>
      </c>
      <c r="T28" s="8">
        <f t="shared" si="3"/>
        <v>49200</v>
      </c>
      <c r="U28" s="8">
        <f t="shared" si="3"/>
        <v>0</v>
      </c>
      <c r="V28" s="8">
        <f t="shared" si="3"/>
        <v>0</v>
      </c>
      <c r="W28" s="8">
        <f>SUM(W5:W27)</f>
        <v>10847361.69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1343435.68</v>
      </c>
      <c r="C30" s="1">
        <v>197656.26</v>
      </c>
      <c r="D30" s="1">
        <v>310889.14</v>
      </c>
      <c r="E30" s="1">
        <v>45424.78</v>
      </c>
      <c r="F30" s="1">
        <v>13985</v>
      </c>
      <c r="G30" s="1"/>
      <c r="H30" s="1"/>
      <c r="I30" s="6">
        <v>1236.1399999999999</v>
      </c>
      <c r="J30" s="1"/>
      <c r="K30" s="1"/>
      <c r="L30" s="1">
        <v>900.9</v>
      </c>
      <c r="M30" s="1">
        <v>7250.11</v>
      </c>
      <c r="N30" s="1">
        <v>5724.46</v>
      </c>
      <c r="O30" s="1">
        <v>507.54</v>
      </c>
      <c r="P30" s="1"/>
      <c r="Q30" s="1"/>
      <c r="R30" s="1"/>
      <c r="S30" s="5">
        <f>SUM(B30:R30)</f>
        <v>1927010.01</v>
      </c>
      <c r="T30" s="1"/>
      <c r="U30" s="1"/>
      <c r="V30" s="1"/>
      <c r="W30" s="5">
        <f>S30+T30+U30+V30</f>
        <v>1927010.01</v>
      </c>
    </row>
    <row r="31" spans="1:23" ht="12.75">
      <c r="A31" s="3">
        <v>3</v>
      </c>
      <c r="B31" s="1">
        <v>563722.18</v>
      </c>
      <c r="C31" s="1">
        <v>123390.77</v>
      </c>
      <c r="D31" s="1">
        <v>124861.26</v>
      </c>
      <c r="E31" s="1">
        <v>27503.54</v>
      </c>
      <c r="F31" s="1">
        <v>7565</v>
      </c>
      <c r="G31" s="1"/>
      <c r="H31" s="1">
        <v>101.92</v>
      </c>
      <c r="I31" s="6">
        <v>1342.1399999999999</v>
      </c>
      <c r="J31" s="1"/>
      <c r="K31" s="1"/>
      <c r="L31" s="1">
        <v>819</v>
      </c>
      <c r="M31" s="1">
        <v>4860.98</v>
      </c>
      <c r="N31" s="1">
        <v>5724.46</v>
      </c>
      <c r="O31" s="1">
        <v>8238.18</v>
      </c>
      <c r="P31" s="1"/>
      <c r="Q31" s="1"/>
      <c r="R31" s="1"/>
      <c r="S31" s="5">
        <f aca="true" t="shared" si="4" ref="S31:S64">SUM(B31:R31)</f>
        <v>868129.4300000002</v>
      </c>
      <c r="T31" s="1"/>
      <c r="U31" s="1"/>
      <c r="V31" s="1"/>
      <c r="W31" s="5">
        <f aca="true" t="shared" si="5" ref="W31:W47">S31+T31+U31+V31</f>
        <v>868129.4300000002</v>
      </c>
    </row>
    <row r="32" spans="1:23" ht="12.75">
      <c r="A32" s="3">
        <v>4</v>
      </c>
      <c r="B32" s="1">
        <v>2628789.89</v>
      </c>
      <c r="C32" s="1">
        <v>190866.12</v>
      </c>
      <c r="D32" s="1">
        <v>561133.66</v>
      </c>
      <c r="E32" s="1">
        <v>40351.46</v>
      </c>
      <c r="F32" s="1">
        <v>11999.5</v>
      </c>
      <c r="G32" s="1"/>
      <c r="H32" s="1"/>
      <c r="I32" s="6">
        <v>625.48</v>
      </c>
      <c r="J32" s="1"/>
      <c r="K32" s="1"/>
      <c r="L32" s="1">
        <v>4279.5</v>
      </c>
      <c r="M32" s="1">
        <v>12388.18</v>
      </c>
      <c r="N32" s="1"/>
      <c r="O32" s="1">
        <v>1141.96</v>
      </c>
      <c r="P32" s="1"/>
      <c r="Q32" s="1"/>
      <c r="R32" s="1"/>
      <c r="S32" s="5">
        <f t="shared" si="4"/>
        <v>3451575.7500000005</v>
      </c>
      <c r="T32" s="1"/>
      <c r="U32" s="1"/>
      <c r="V32" s="1"/>
      <c r="W32" s="5">
        <f t="shared" si="5"/>
        <v>3451575.7500000005</v>
      </c>
    </row>
    <row r="33" spans="1:23" ht="12.75">
      <c r="A33" s="3">
        <v>5</v>
      </c>
      <c r="B33" s="1">
        <v>2109708.28</v>
      </c>
      <c r="C33" s="1">
        <v>256148.02</v>
      </c>
      <c r="D33" s="1">
        <v>459072.62</v>
      </c>
      <c r="E33" s="1">
        <v>57540.58</v>
      </c>
      <c r="F33" s="1">
        <v>7630.9</v>
      </c>
      <c r="G33" s="1"/>
      <c r="H33" s="1"/>
      <c r="I33" s="6">
        <v>835.4799999999999</v>
      </c>
      <c r="J33" s="1"/>
      <c r="K33" s="1"/>
      <c r="L33" s="1">
        <v>4992.75</v>
      </c>
      <c r="M33" s="1">
        <v>10126.619999999999</v>
      </c>
      <c r="N33" s="1"/>
      <c r="O33" s="1">
        <v>507.54</v>
      </c>
      <c r="P33" s="1"/>
      <c r="Q33" s="1"/>
      <c r="R33" s="1"/>
      <c r="S33" s="5">
        <f t="shared" si="4"/>
        <v>2906562.79</v>
      </c>
      <c r="T33" s="1"/>
      <c r="U33" s="15"/>
      <c r="V33" s="15"/>
      <c r="W33" s="5">
        <f t="shared" si="5"/>
        <v>2906562.79</v>
      </c>
    </row>
    <row r="34" spans="1:23" ht="12.75">
      <c r="A34" s="3">
        <v>6</v>
      </c>
      <c r="B34" s="1">
        <v>560552.06</v>
      </c>
      <c r="C34" s="1">
        <v>114263.9</v>
      </c>
      <c r="D34" s="1">
        <v>123665.5</v>
      </c>
      <c r="E34" s="1">
        <v>25922.67</v>
      </c>
      <c r="F34" s="1">
        <v>8405.5</v>
      </c>
      <c r="G34" s="1"/>
      <c r="H34" s="1"/>
      <c r="I34" s="6">
        <v>1014.14</v>
      </c>
      <c r="J34" s="1"/>
      <c r="K34" s="1"/>
      <c r="L34" s="1">
        <v>955.5</v>
      </c>
      <c r="M34" s="1">
        <v>1873.94</v>
      </c>
      <c r="N34" s="1">
        <v>5724.46</v>
      </c>
      <c r="O34" s="1">
        <v>1763.48</v>
      </c>
      <c r="P34" s="1"/>
      <c r="Q34" s="1"/>
      <c r="R34" s="1"/>
      <c r="S34" s="5">
        <f t="shared" si="4"/>
        <v>844141.15</v>
      </c>
      <c r="T34" s="1"/>
      <c r="U34" s="1"/>
      <c r="V34" s="1"/>
      <c r="W34" s="5">
        <f t="shared" si="5"/>
        <v>844141.15</v>
      </c>
    </row>
    <row r="35" spans="1:23" ht="12.75">
      <c r="A35" s="3">
        <v>7</v>
      </c>
      <c r="B35" s="1">
        <v>536291.87</v>
      </c>
      <c r="C35" s="1">
        <v>68603.03</v>
      </c>
      <c r="D35" s="1">
        <v>118175.93</v>
      </c>
      <c r="E35" s="1">
        <v>15092.66</v>
      </c>
      <c r="F35" s="1">
        <v>8137.5</v>
      </c>
      <c r="G35" s="1"/>
      <c r="H35" s="1"/>
      <c r="I35" s="6">
        <v>1398.1299999999999</v>
      </c>
      <c r="J35" s="1"/>
      <c r="K35" s="1"/>
      <c r="L35" s="1">
        <v>546</v>
      </c>
      <c r="M35" s="1">
        <v>2163.96</v>
      </c>
      <c r="N35" s="1">
        <v>5724.46</v>
      </c>
      <c r="O35" s="1">
        <v>0</v>
      </c>
      <c r="P35" s="1"/>
      <c r="Q35" s="1"/>
      <c r="R35" s="1"/>
      <c r="S35" s="5">
        <f t="shared" si="4"/>
        <v>756133.54</v>
      </c>
      <c r="T35" s="1"/>
      <c r="U35" s="1"/>
      <c r="V35" s="1"/>
      <c r="W35" s="5">
        <f t="shared" si="5"/>
        <v>756133.54</v>
      </c>
    </row>
    <row r="36" spans="1:23" ht="12.75">
      <c r="A36" s="3">
        <v>8</v>
      </c>
      <c r="B36" s="1">
        <v>736180.83</v>
      </c>
      <c r="C36" s="1">
        <v>88774.39</v>
      </c>
      <c r="D36" s="1">
        <v>162334.82</v>
      </c>
      <c r="E36" s="1">
        <v>21610.32</v>
      </c>
      <c r="F36" s="1">
        <v>2302.5</v>
      </c>
      <c r="G36" s="1"/>
      <c r="H36" s="1"/>
      <c r="I36" s="6">
        <v>1174.13</v>
      </c>
      <c r="J36" s="1"/>
      <c r="K36" s="1"/>
      <c r="L36" s="1">
        <v>546</v>
      </c>
      <c r="M36" s="1">
        <v>5323.54</v>
      </c>
      <c r="N36" s="1">
        <v>5724.46</v>
      </c>
      <c r="O36" s="1">
        <v>253.77</v>
      </c>
      <c r="P36" s="1"/>
      <c r="Q36" s="1"/>
      <c r="R36" s="1"/>
      <c r="S36" s="5">
        <f t="shared" si="4"/>
        <v>1024224.76</v>
      </c>
      <c r="T36" s="1"/>
      <c r="U36" s="1"/>
      <c r="V36" s="1"/>
      <c r="W36" s="5">
        <f t="shared" si="5"/>
        <v>1024224.76</v>
      </c>
    </row>
    <row r="37" spans="1:23" ht="12.75">
      <c r="A37" s="3">
        <v>9</v>
      </c>
      <c r="B37" s="1">
        <v>1127368.43</v>
      </c>
      <c r="C37" s="1">
        <v>181730.13</v>
      </c>
      <c r="D37" s="1">
        <v>237779.86</v>
      </c>
      <c r="E37" s="1">
        <v>39527.28</v>
      </c>
      <c r="F37" s="1">
        <v>9351.4</v>
      </c>
      <c r="G37" s="1"/>
      <c r="H37" s="1"/>
      <c r="I37" s="6">
        <v>1483.84</v>
      </c>
      <c r="J37" s="1"/>
      <c r="K37" s="1"/>
      <c r="L37" s="1">
        <v>1997.1</v>
      </c>
      <c r="M37" s="1">
        <v>7009.860000000001</v>
      </c>
      <c r="N37" s="1">
        <v>5724.46</v>
      </c>
      <c r="O37" s="1">
        <v>507.54</v>
      </c>
      <c r="P37" s="1"/>
      <c r="Q37" s="1"/>
      <c r="R37" s="1"/>
      <c r="S37" s="5">
        <f t="shared" si="4"/>
        <v>1612479.9000000001</v>
      </c>
      <c r="T37" s="1"/>
      <c r="U37" s="1"/>
      <c r="V37" s="1"/>
      <c r="W37" s="5">
        <f t="shared" si="5"/>
        <v>1612479.9000000001</v>
      </c>
    </row>
    <row r="38" spans="1:23" ht="12.75">
      <c r="A38" s="3">
        <v>11</v>
      </c>
      <c r="B38" s="1">
        <v>746336.18</v>
      </c>
      <c r="C38" s="1">
        <v>90542.68</v>
      </c>
      <c r="D38" s="1">
        <v>164311.91</v>
      </c>
      <c r="E38" s="1">
        <v>22251.42</v>
      </c>
      <c r="F38" s="1">
        <v>12376.4</v>
      </c>
      <c r="G38" s="1"/>
      <c r="H38" s="1"/>
      <c r="I38" s="6">
        <v>1225.21</v>
      </c>
      <c r="J38" s="1"/>
      <c r="K38" s="1"/>
      <c r="L38" s="1">
        <v>1505.75</v>
      </c>
      <c r="M38" s="1">
        <v>4661.28</v>
      </c>
      <c r="N38" s="1"/>
      <c r="O38" s="1">
        <v>2689.96</v>
      </c>
      <c r="P38" s="1"/>
      <c r="Q38" s="1"/>
      <c r="R38" s="1"/>
      <c r="S38" s="5">
        <f t="shared" si="4"/>
        <v>1045900.7900000002</v>
      </c>
      <c r="T38" s="1"/>
      <c r="U38" s="15"/>
      <c r="V38" s="1"/>
      <c r="W38" s="5">
        <f t="shared" si="5"/>
        <v>1045900.7900000002</v>
      </c>
    </row>
    <row r="39" spans="1:23" ht="12.75">
      <c r="A39" s="3" t="s">
        <v>2</v>
      </c>
      <c r="B39" s="1">
        <v>1497559.31</v>
      </c>
      <c r="C39" s="1">
        <v>111396.31</v>
      </c>
      <c r="D39" s="1">
        <v>321777.27</v>
      </c>
      <c r="E39" s="1">
        <v>25178.59</v>
      </c>
      <c r="F39" s="1">
        <v>14375</v>
      </c>
      <c r="G39" s="1"/>
      <c r="H39" s="1"/>
      <c r="I39" s="6">
        <v>893.0999999999999</v>
      </c>
      <c r="J39" s="1"/>
      <c r="K39" s="1"/>
      <c r="L39" s="1">
        <v>2156.5</v>
      </c>
      <c r="M39" s="1">
        <v>8848.64</v>
      </c>
      <c r="N39" s="1"/>
      <c r="O39" s="1">
        <v>0</v>
      </c>
      <c r="P39" s="1"/>
      <c r="Q39" s="1"/>
      <c r="R39" s="1"/>
      <c r="S39" s="5">
        <f t="shared" si="4"/>
        <v>1982184.7200000002</v>
      </c>
      <c r="T39" s="1"/>
      <c r="U39" s="1"/>
      <c r="V39" s="1"/>
      <c r="W39" s="5">
        <f t="shared" si="5"/>
        <v>1982184.7200000002</v>
      </c>
    </row>
    <row r="40" spans="1:23" ht="12.75">
      <c r="A40" s="3">
        <v>12</v>
      </c>
      <c r="B40" s="1">
        <v>1472738.27</v>
      </c>
      <c r="C40" s="38">
        <v>243979.94</v>
      </c>
      <c r="D40" s="1">
        <v>304100.09</v>
      </c>
      <c r="E40" s="1">
        <v>54074.06</v>
      </c>
      <c r="F40" s="1">
        <v>10036.6</v>
      </c>
      <c r="G40" s="1"/>
      <c r="H40" s="1"/>
      <c r="I40" s="6">
        <v>42552.68</v>
      </c>
      <c r="J40" s="1"/>
      <c r="K40" s="1"/>
      <c r="L40" s="1">
        <v>3585</v>
      </c>
      <c r="M40" s="1">
        <v>9040.869999999999</v>
      </c>
      <c r="N40" s="1">
        <v>5724.46</v>
      </c>
      <c r="O40" s="1">
        <v>4916.24</v>
      </c>
      <c r="P40" s="1"/>
      <c r="Q40" s="1"/>
      <c r="R40" s="1"/>
      <c r="S40" s="5">
        <f t="shared" si="4"/>
        <v>2150748.2100000004</v>
      </c>
      <c r="T40" s="1"/>
      <c r="U40" s="1"/>
      <c r="V40" s="1"/>
      <c r="W40" s="5">
        <f t="shared" si="5"/>
        <v>2150748.2100000004</v>
      </c>
    </row>
    <row r="41" spans="1:23" ht="12.75">
      <c r="A41" s="3">
        <v>15</v>
      </c>
      <c r="B41" s="1">
        <v>2613674.89</v>
      </c>
      <c r="C41" s="1">
        <v>180886.48</v>
      </c>
      <c r="D41" s="1">
        <v>573717.48</v>
      </c>
      <c r="E41" s="1">
        <v>40422.71</v>
      </c>
      <c r="F41" s="1">
        <v>19416.6</v>
      </c>
      <c r="G41" s="1"/>
      <c r="H41" s="1"/>
      <c r="I41" s="6">
        <v>578.83</v>
      </c>
      <c r="J41" s="1"/>
      <c r="K41" s="1"/>
      <c r="L41" s="1">
        <v>5943.75</v>
      </c>
      <c r="M41" s="1">
        <v>12060.560000000001</v>
      </c>
      <c r="N41" s="1"/>
      <c r="O41" s="1">
        <v>1015.08</v>
      </c>
      <c r="P41" s="1"/>
      <c r="Q41" s="1"/>
      <c r="R41" s="1"/>
      <c r="S41" s="5">
        <f t="shared" si="4"/>
        <v>3447716.3800000004</v>
      </c>
      <c r="T41" s="1"/>
      <c r="U41" s="1"/>
      <c r="V41" s="1"/>
      <c r="W41" s="5">
        <f t="shared" si="5"/>
        <v>3447716.3800000004</v>
      </c>
    </row>
    <row r="42" spans="1:23" ht="12.75">
      <c r="A42" s="3">
        <v>16</v>
      </c>
      <c r="B42" s="1">
        <v>1991422.62</v>
      </c>
      <c r="C42" s="1">
        <v>161067.07</v>
      </c>
      <c r="D42" s="1">
        <v>428966.64</v>
      </c>
      <c r="E42" s="1">
        <v>35926.49</v>
      </c>
      <c r="F42" s="1">
        <v>8111.6</v>
      </c>
      <c r="G42" s="1"/>
      <c r="H42" s="1">
        <v>817.08</v>
      </c>
      <c r="I42" s="6">
        <v>578.83</v>
      </c>
      <c r="J42" s="1"/>
      <c r="K42" s="1"/>
      <c r="L42" s="1">
        <v>2377.5</v>
      </c>
      <c r="M42" s="1">
        <v>6865.33</v>
      </c>
      <c r="N42" s="1"/>
      <c r="O42" s="1">
        <v>634.43</v>
      </c>
      <c r="P42" s="1"/>
      <c r="Q42" s="1"/>
      <c r="R42" s="1"/>
      <c r="S42" s="5">
        <f t="shared" si="4"/>
        <v>2636767.590000001</v>
      </c>
      <c r="T42" s="1"/>
      <c r="U42" s="1"/>
      <c r="V42" s="1"/>
      <c r="W42" s="5">
        <f t="shared" si="5"/>
        <v>2636767.590000001</v>
      </c>
    </row>
    <row r="43" spans="1:23" ht="12.75">
      <c r="A43" s="3">
        <v>17</v>
      </c>
      <c r="B43" s="1">
        <v>1213297.49</v>
      </c>
      <c r="C43" s="1">
        <v>201547.77</v>
      </c>
      <c r="D43" s="1">
        <v>268919.63</v>
      </c>
      <c r="E43" s="1">
        <v>42667.8</v>
      </c>
      <c r="F43" s="1">
        <v>9144.599999999999</v>
      </c>
      <c r="G43" s="1"/>
      <c r="H43" s="1"/>
      <c r="I43" s="6">
        <v>1729.1399999999999</v>
      </c>
      <c r="J43" s="1"/>
      <c r="K43" s="1"/>
      <c r="L43" s="1">
        <v>2238.6</v>
      </c>
      <c r="M43" s="1">
        <v>1861.15</v>
      </c>
      <c r="N43" s="1">
        <v>5724.45</v>
      </c>
      <c r="O43" s="1">
        <v>1015.08</v>
      </c>
      <c r="P43" s="1"/>
      <c r="Q43" s="1"/>
      <c r="R43" s="1"/>
      <c r="S43" s="5">
        <f t="shared" si="4"/>
        <v>1748145.7100000002</v>
      </c>
      <c r="T43" s="1"/>
      <c r="U43" s="1"/>
      <c r="V43" s="1"/>
      <c r="W43" s="5">
        <f t="shared" si="5"/>
        <v>1748145.7100000002</v>
      </c>
    </row>
    <row r="44" spans="1:23" ht="12.75">
      <c r="A44" s="35" t="s">
        <v>31</v>
      </c>
      <c r="B44" s="1">
        <v>447310.39</v>
      </c>
      <c r="C44" s="1">
        <v>99864.99</v>
      </c>
      <c r="D44" s="1">
        <v>97643.27</v>
      </c>
      <c r="E44" s="1">
        <v>21970.29</v>
      </c>
      <c r="F44" s="1">
        <v>4421.4</v>
      </c>
      <c r="G44" s="1"/>
      <c r="H44" s="1"/>
      <c r="I44" s="6">
        <v>1473.59</v>
      </c>
      <c r="J44" s="1"/>
      <c r="K44" s="1"/>
      <c r="L44" s="1">
        <v>979.26</v>
      </c>
      <c r="M44" s="1">
        <v>2373.1</v>
      </c>
      <c r="N44" s="1">
        <v>5724.44</v>
      </c>
      <c r="O44" s="1">
        <v>0</v>
      </c>
      <c r="P44" s="1"/>
      <c r="Q44" s="1"/>
      <c r="R44" s="1"/>
      <c r="S44" s="5">
        <f t="shared" si="4"/>
        <v>681760.73</v>
      </c>
      <c r="T44" s="1"/>
      <c r="U44" s="1"/>
      <c r="V44" s="1"/>
      <c r="W44" s="5">
        <f t="shared" si="5"/>
        <v>681760.73</v>
      </c>
    </row>
    <row r="45" spans="1:23" ht="12.75">
      <c r="A45" s="35" t="s">
        <v>33</v>
      </c>
      <c r="B45" s="1">
        <v>1138382.22</v>
      </c>
      <c r="C45" s="1">
        <v>226526.1</v>
      </c>
      <c r="D45" s="1">
        <v>250444.08</v>
      </c>
      <c r="E45" s="1">
        <v>46748.28</v>
      </c>
      <c r="F45" s="1">
        <v>16188.8</v>
      </c>
      <c r="G45" s="1"/>
      <c r="H45" s="1"/>
      <c r="I45" s="6">
        <v>1473.59</v>
      </c>
      <c r="J45" s="1"/>
      <c r="K45" s="1"/>
      <c r="L45" s="1">
        <v>0</v>
      </c>
      <c r="M45" s="1">
        <v>3530.9700000000003</v>
      </c>
      <c r="N45" s="1">
        <v>5724.44</v>
      </c>
      <c r="O45" s="1">
        <v>253.77</v>
      </c>
      <c r="P45" s="1"/>
      <c r="Q45" s="1"/>
      <c r="R45" s="1"/>
      <c r="S45" s="5">
        <f t="shared" si="4"/>
        <v>1689272.2500000002</v>
      </c>
      <c r="T45" s="1"/>
      <c r="U45" s="1"/>
      <c r="V45" s="1"/>
      <c r="W45" s="5">
        <f t="shared" si="5"/>
        <v>1689272.2500000002</v>
      </c>
    </row>
    <row r="46" spans="1:23" ht="12.75">
      <c r="A46" s="35" t="s">
        <v>34</v>
      </c>
      <c r="B46" s="1">
        <v>666352.09</v>
      </c>
      <c r="C46" s="1">
        <v>157180.71</v>
      </c>
      <c r="D46" s="1">
        <v>142190.44</v>
      </c>
      <c r="E46" s="1">
        <v>35938.17</v>
      </c>
      <c r="F46" s="1">
        <v>8081.5</v>
      </c>
      <c r="G46" s="1"/>
      <c r="H46" s="1"/>
      <c r="I46" s="6">
        <v>1177.6100000000001</v>
      </c>
      <c r="J46" s="1"/>
      <c r="K46" s="1"/>
      <c r="L46" s="1">
        <v>378</v>
      </c>
      <c r="M46" s="1">
        <v>2571.05</v>
      </c>
      <c r="N46" s="1">
        <v>5724.44</v>
      </c>
      <c r="O46" s="1"/>
      <c r="P46" s="1"/>
      <c r="Q46" s="1"/>
      <c r="R46" s="1"/>
      <c r="S46" s="5">
        <f t="shared" si="4"/>
        <v>1019594.01</v>
      </c>
      <c r="T46" s="1"/>
      <c r="U46" s="1"/>
      <c r="V46" s="1"/>
      <c r="W46" s="5">
        <f t="shared" si="5"/>
        <v>1019594.01</v>
      </c>
    </row>
    <row r="47" spans="1:23" ht="12.75">
      <c r="A47" s="35" t="s">
        <v>35</v>
      </c>
      <c r="B47" s="1">
        <v>408622.48</v>
      </c>
      <c r="C47" s="1">
        <v>77591.71</v>
      </c>
      <c r="D47" s="1">
        <v>90008.2</v>
      </c>
      <c r="E47" s="1">
        <v>17070.18</v>
      </c>
      <c r="F47" s="1">
        <v>1212</v>
      </c>
      <c r="G47" s="1"/>
      <c r="H47" s="1"/>
      <c r="I47" s="6">
        <v>498.31</v>
      </c>
      <c r="J47" s="1"/>
      <c r="K47" s="1"/>
      <c r="L47" s="1"/>
      <c r="M47" s="1">
        <v>1704.28</v>
      </c>
      <c r="N47" s="1"/>
      <c r="O47" s="1"/>
      <c r="P47" s="1"/>
      <c r="Q47" s="1"/>
      <c r="R47" s="1"/>
      <c r="S47" s="5">
        <f t="shared" si="4"/>
        <v>596707.1600000001</v>
      </c>
      <c r="T47" s="1"/>
      <c r="U47" s="1"/>
      <c r="V47" s="1"/>
      <c r="W47" s="5">
        <f t="shared" si="5"/>
        <v>596707.1600000001</v>
      </c>
    </row>
    <row r="48" spans="1:23" s="14" customFormat="1" ht="12.75">
      <c r="A48" s="8" t="s">
        <v>1</v>
      </c>
      <c r="B48" s="8">
        <f aca="true" t="shared" si="6" ref="B48:W48">SUM(B30:B47)</f>
        <v>21801745.159999996</v>
      </c>
      <c r="C48" s="8">
        <f t="shared" si="6"/>
        <v>2772016.3800000004</v>
      </c>
      <c r="D48" s="8">
        <f t="shared" si="6"/>
        <v>4739991.800000001</v>
      </c>
      <c r="E48" s="8">
        <f t="shared" si="6"/>
        <v>615221.28</v>
      </c>
      <c r="F48" s="8">
        <f t="shared" si="6"/>
        <v>172741.8</v>
      </c>
      <c r="G48" s="8">
        <f t="shared" si="6"/>
        <v>0</v>
      </c>
      <c r="H48" s="8">
        <f t="shared" si="6"/>
        <v>919</v>
      </c>
      <c r="I48" s="8">
        <f t="shared" si="6"/>
        <v>61290.369999999995</v>
      </c>
      <c r="J48" s="8">
        <f t="shared" si="6"/>
        <v>0</v>
      </c>
      <c r="K48" s="8">
        <f t="shared" si="6"/>
        <v>0</v>
      </c>
      <c r="L48" s="8">
        <f t="shared" si="6"/>
        <v>34201.11</v>
      </c>
      <c r="M48" s="8">
        <f t="shared" si="6"/>
        <v>104514.42</v>
      </c>
      <c r="N48" s="8">
        <f t="shared" si="6"/>
        <v>62968.990000000005</v>
      </c>
      <c r="O48" s="8">
        <f t="shared" si="6"/>
        <v>23444.570000000003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30389054.880000006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30389054.880000006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443230.58</v>
      </c>
      <c r="D50" s="1"/>
      <c r="E50" s="1">
        <v>99438.55</v>
      </c>
      <c r="F50" s="1"/>
      <c r="G50" s="1"/>
      <c r="H50" s="1"/>
      <c r="I50" s="8">
        <v>412.28000000000003</v>
      </c>
      <c r="J50" s="1"/>
      <c r="K50" s="1"/>
      <c r="L50" s="1">
        <v>491.4</v>
      </c>
      <c r="M50" s="1">
        <v>498.59000000000003</v>
      </c>
      <c r="N50" s="1"/>
      <c r="O50" s="1"/>
      <c r="P50" s="1"/>
      <c r="Q50" s="1"/>
      <c r="R50" s="1"/>
      <c r="S50" s="5">
        <f t="shared" si="4"/>
        <v>544071.4</v>
      </c>
      <c r="T50" s="1"/>
      <c r="U50" s="1"/>
      <c r="V50" s="1"/>
      <c r="W50" s="5">
        <f>S50+T50+U50+V50</f>
        <v>544071.4</v>
      </c>
    </row>
    <row r="51" spans="1:23" ht="12.75">
      <c r="A51" s="1" t="s">
        <v>23</v>
      </c>
      <c r="B51" s="1"/>
      <c r="C51" s="1">
        <v>127909.35</v>
      </c>
      <c r="D51" s="1"/>
      <c r="E51" s="1">
        <v>26792.63</v>
      </c>
      <c r="F51" s="1"/>
      <c r="G51" s="1"/>
      <c r="H51" s="1"/>
      <c r="I51" s="8">
        <v>232.28</v>
      </c>
      <c r="J51" s="1"/>
      <c r="K51" s="1"/>
      <c r="L51" s="1"/>
      <c r="M51" s="1">
        <v>671.64</v>
      </c>
      <c r="N51" s="1"/>
      <c r="O51" s="1"/>
      <c r="P51" s="1"/>
      <c r="Q51" s="1"/>
      <c r="R51" s="1"/>
      <c r="S51" s="5">
        <f t="shared" si="4"/>
        <v>155605.90000000002</v>
      </c>
      <c r="T51" s="1"/>
      <c r="U51" s="1"/>
      <c r="V51" s="1"/>
      <c r="W51" s="5">
        <f>S51+T51+U51+V51</f>
        <v>155605.90000000002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227972.36</v>
      </c>
      <c r="D53" s="1"/>
      <c r="E53" s="1">
        <v>49582.84</v>
      </c>
      <c r="F53" s="1"/>
      <c r="G53" s="1"/>
      <c r="H53" s="1"/>
      <c r="I53" s="8">
        <v>232.28</v>
      </c>
      <c r="J53" s="1"/>
      <c r="K53" s="1"/>
      <c r="L53" s="1"/>
      <c r="M53" s="1">
        <v>522.28</v>
      </c>
      <c r="N53" s="1"/>
      <c r="O53" s="1"/>
      <c r="P53" s="1"/>
      <c r="Q53" s="1"/>
      <c r="R53" s="1"/>
      <c r="S53" s="5">
        <f t="shared" si="4"/>
        <v>278309.76</v>
      </c>
      <c r="T53" s="1"/>
      <c r="U53" s="1"/>
      <c r="V53" s="1"/>
      <c r="W53" s="5">
        <f>S53+T53+U53+V53</f>
        <v>278309.76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799112.29</v>
      </c>
      <c r="D54" s="8">
        <f t="shared" si="7"/>
        <v>0</v>
      </c>
      <c r="E54" s="8">
        <f t="shared" si="7"/>
        <v>175814.02000000002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876.84</v>
      </c>
      <c r="J54" s="8">
        <f t="shared" si="7"/>
        <v>0</v>
      </c>
      <c r="K54" s="8">
        <f t="shared" si="7"/>
        <v>0</v>
      </c>
      <c r="L54" s="8">
        <f t="shared" si="7"/>
        <v>491.4</v>
      </c>
      <c r="M54" s="8">
        <f t="shared" si="7"/>
        <v>1692.51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977987.06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977987.06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255236.65</v>
      </c>
      <c r="C56" s="8">
        <v>38760.71</v>
      </c>
      <c r="D56" s="8">
        <v>55351.43</v>
      </c>
      <c r="E56" s="8">
        <v>9375.82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325.21000000000004</v>
      </c>
      <c r="N56" s="8"/>
      <c r="O56" s="8"/>
      <c r="P56" s="8"/>
      <c r="Q56" s="8"/>
      <c r="R56" s="8"/>
      <c r="S56" s="5">
        <f t="shared" si="4"/>
        <v>360637.86</v>
      </c>
      <c r="T56" s="8"/>
      <c r="U56" s="8"/>
      <c r="V56" s="8"/>
      <c r="W56" s="8">
        <f>S56+T56+U56+V56</f>
        <v>360637.86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402946.83999999997</v>
      </c>
      <c r="D58" s="8"/>
      <c r="E58" s="8">
        <v>88116.63</v>
      </c>
      <c r="F58" s="8">
        <v>9160</v>
      </c>
      <c r="G58" s="8"/>
      <c r="H58" s="8"/>
      <c r="I58" s="8">
        <v>1254.27</v>
      </c>
      <c r="J58" s="8"/>
      <c r="K58" s="8"/>
      <c r="L58" s="8">
        <v>597.9</v>
      </c>
      <c r="M58" s="39">
        <v>3579.92</v>
      </c>
      <c r="N58" s="8"/>
      <c r="O58" s="8">
        <v>710.56</v>
      </c>
      <c r="P58" s="8"/>
      <c r="Q58" s="8"/>
      <c r="R58" s="8">
        <v>0.37</v>
      </c>
      <c r="S58" s="5">
        <f t="shared" si="4"/>
        <v>506366.49</v>
      </c>
      <c r="T58" s="17"/>
      <c r="U58" s="8"/>
      <c r="V58" s="8"/>
      <c r="W58" s="8">
        <f aca="true" t="shared" si="8" ref="W58:W64">S58+T58+U58+V58</f>
        <v>506366.49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101018.33</v>
      </c>
      <c r="C60" s="19">
        <v>6133.5</v>
      </c>
      <c r="D60" s="19">
        <v>22224.04</v>
      </c>
      <c r="E60" s="19">
        <v>2009.37</v>
      </c>
      <c r="F60" s="19">
        <v>1219.2</v>
      </c>
      <c r="G60" s="19"/>
      <c r="H60" s="19"/>
      <c r="I60" s="8">
        <v>300.52</v>
      </c>
      <c r="J60" s="19"/>
      <c r="K60" s="19"/>
      <c r="L60" s="19"/>
      <c r="M60" s="19">
        <v>509.35</v>
      </c>
      <c r="N60" s="19"/>
      <c r="O60" s="19"/>
      <c r="P60" s="19"/>
      <c r="Q60" s="19"/>
      <c r="R60" s="19"/>
      <c r="S60" s="5">
        <f t="shared" si="4"/>
        <v>133414.31</v>
      </c>
      <c r="T60" s="19"/>
      <c r="U60" s="19"/>
      <c r="V60" s="19"/>
      <c r="W60" s="8">
        <f t="shared" si="8"/>
        <v>133414.31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170555.74</v>
      </c>
      <c r="D62" s="23"/>
      <c r="E62" s="22">
        <v>37522.27</v>
      </c>
      <c r="F62" s="22">
        <v>8558.15</v>
      </c>
      <c r="G62" s="22"/>
      <c r="H62" s="22"/>
      <c r="I62" s="22">
        <v>80.52</v>
      </c>
      <c r="J62" s="22"/>
      <c r="K62" s="22"/>
      <c r="L62" s="22"/>
      <c r="M62" s="22">
        <v>832.69</v>
      </c>
      <c r="N62" s="22"/>
      <c r="O62" s="22"/>
      <c r="P62" s="22"/>
      <c r="Q62" s="22"/>
      <c r="R62" s="22"/>
      <c r="S62" s="5">
        <f t="shared" si="4"/>
        <v>217549.36999999997</v>
      </c>
      <c r="T62" s="22"/>
      <c r="U62" s="22"/>
      <c r="V62" s="22"/>
      <c r="W62" s="8">
        <f t="shared" si="8"/>
        <v>217549.36999999997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4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O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38" sqref="T3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29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411531.79</v>
      </c>
      <c r="D5" s="4"/>
      <c r="E5" s="4">
        <v>93816.21</v>
      </c>
      <c r="F5" s="4"/>
      <c r="G5" s="4"/>
      <c r="H5" s="4">
        <v>64796</v>
      </c>
      <c r="I5" s="1">
        <v>67.15</v>
      </c>
      <c r="J5" s="4"/>
      <c r="K5" s="4"/>
      <c r="L5" s="2">
        <v>5230.5</v>
      </c>
      <c r="M5" s="4">
        <v>7157.200000000001</v>
      </c>
      <c r="N5" s="4"/>
      <c r="O5" s="4">
        <v>888.2</v>
      </c>
      <c r="P5" s="4"/>
      <c r="Q5" s="4"/>
      <c r="R5" s="4">
        <v>3.2399999999999998</v>
      </c>
      <c r="S5" s="31">
        <f>SUM(B5:R5)</f>
        <v>583490.2899999999</v>
      </c>
      <c r="T5" s="4"/>
      <c r="U5" s="4"/>
      <c r="V5" s="4"/>
      <c r="W5" s="5">
        <f aca="true" t="shared" si="0" ref="W5:W10">S5+T5+U5+V5</f>
        <v>583490.2899999999</v>
      </c>
    </row>
    <row r="6" spans="1:23" ht="12.75">
      <c r="A6" s="3">
        <v>3</v>
      </c>
      <c r="B6" s="4"/>
      <c r="C6" s="4">
        <v>256580.31</v>
      </c>
      <c r="D6" s="4"/>
      <c r="E6" s="4">
        <v>53089.23</v>
      </c>
      <c r="F6" s="4"/>
      <c r="G6" s="4"/>
      <c r="H6" s="4">
        <v>40498.62</v>
      </c>
      <c r="I6" s="1">
        <v>67.15</v>
      </c>
      <c r="J6" s="4"/>
      <c r="K6" s="4"/>
      <c r="L6" s="4">
        <v>1092</v>
      </c>
      <c r="M6" s="4">
        <v>4512</v>
      </c>
      <c r="N6" s="4"/>
      <c r="O6" s="4">
        <v>1135.51</v>
      </c>
      <c r="P6" s="4">
        <v>800</v>
      </c>
      <c r="Q6" s="4"/>
      <c r="R6" s="4">
        <v>3.2199999999999998</v>
      </c>
      <c r="S6" s="31">
        <f aca="true" t="shared" si="1" ref="S6:S27">SUM(B6:R6)</f>
        <v>357778.04</v>
      </c>
      <c r="T6" s="4"/>
      <c r="U6" s="4"/>
      <c r="V6" s="4"/>
      <c r="W6" s="5">
        <f t="shared" si="0"/>
        <v>357778.04</v>
      </c>
    </row>
    <row r="7" spans="1:23" ht="12.75">
      <c r="A7" s="3">
        <v>4</v>
      </c>
      <c r="B7" s="4"/>
      <c r="C7" s="4">
        <v>292953.54</v>
      </c>
      <c r="D7" s="4"/>
      <c r="E7" s="4">
        <v>63774.75</v>
      </c>
      <c r="F7" s="4"/>
      <c r="G7" s="4"/>
      <c r="H7" s="4">
        <v>36093.75</v>
      </c>
      <c r="I7" s="1">
        <v>2067.15</v>
      </c>
      <c r="J7" s="4"/>
      <c r="K7" s="4"/>
      <c r="L7" s="4">
        <v>2472.6</v>
      </c>
      <c r="M7" s="4">
        <v>5246.85</v>
      </c>
      <c r="N7" s="4"/>
      <c r="O7" s="4">
        <v>304.52</v>
      </c>
      <c r="P7" s="4">
        <v>800</v>
      </c>
      <c r="Q7" s="4"/>
      <c r="R7" s="4">
        <v>3.2299999999999995</v>
      </c>
      <c r="S7" s="31">
        <f t="shared" si="1"/>
        <v>403716.38999999996</v>
      </c>
      <c r="T7" s="4"/>
      <c r="U7" s="4"/>
      <c r="V7" s="4"/>
      <c r="W7" s="5">
        <f t="shared" si="0"/>
        <v>403716.38999999996</v>
      </c>
    </row>
    <row r="8" spans="1:23" ht="12.75">
      <c r="A8" s="3">
        <v>5</v>
      </c>
      <c r="B8" s="4"/>
      <c r="C8" s="4">
        <v>454099.88</v>
      </c>
      <c r="D8" s="4"/>
      <c r="E8" s="4">
        <v>99884.18</v>
      </c>
      <c r="F8" s="4"/>
      <c r="G8" s="4"/>
      <c r="H8" s="4">
        <v>33938.56</v>
      </c>
      <c r="I8" s="1">
        <v>322.15</v>
      </c>
      <c r="J8" s="4"/>
      <c r="K8" s="4"/>
      <c r="L8" s="4">
        <v>3804</v>
      </c>
      <c r="M8" s="4">
        <v>11034.27</v>
      </c>
      <c r="N8" s="4"/>
      <c r="O8" s="4">
        <v>406.03</v>
      </c>
      <c r="P8" s="4"/>
      <c r="Q8" s="4"/>
      <c r="R8" s="4">
        <v>3.2299999999999995</v>
      </c>
      <c r="S8" s="31">
        <f t="shared" si="1"/>
        <v>603492.3000000002</v>
      </c>
      <c r="T8" s="4"/>
      <c r="U8" s="4"/>
      <c r="V8" s="4"/>
      <c r="W8" s="5">
        <f t="shared" si="0"/>
        <v>603492.3000000002</v>
      </c>
    </row>
    <row r="9" spans="1:23" ht="12.75">
      <c r="A9" s="3">
        <v>6</v>
      </c>
      <c r="B9" s="4"/>
      <c r="C9" s="4">
        <v>398491.28</v>
      </c>
      <c r="D9" s="4"/>
      <c r="E9" s="4">
        <v>91813.06</v>
      </c>
      <c r="F9" s="4"/>
      <c r="G9" s="4"/>
      <c r="H9" s="4">
        <v>70572.97</v>
      </c>
      <c r="I9" s="1">
        <v>67.15</v>
      </c>
      <c r="J9" s="4"/>
      <c r="K9" s="4"/>
      <c r="L9" s="4">
        <v>3708.9</v>
      </c>
      <c r="M9" s="4">
        <v>7622.3099999999995</v>
      </c>
      <c r="N9" s="4"/>
      <c r="O9" s="4">
        <v>253.77</v>
      </c>
      <c r="P9" s="4"/>
      <c r="Q9" s="4"/>
      <c r="R9" s="4">
        <v>3.2299999999999995</v>
      </c>
      <c r="S9" s="31">
        <f t="shared" si="1"/>
        <v>572532.6700000002</v>
      </c>
      <c r="T9" s="4"/>
      <c r="U9" s="4"/>
      <c r="V9" s="4"/>
      <c r="W9" s="5">
        <f t="shared" si="0"/>
        <v>572532.6700000002</v>
      </c>
    </row>
    <row r="10" spans="1:23" ht="12.75">
      <c r="A10" s="3">
        <v>11</v>
      </c>
      <c r="B10" s="4"/>
      <c r="C10" s="4">
        <v>156462.72</v>
      </c>
      <c r="D10" s="4"/>
      <c r="E10" s="4">
        <v>34990.53</v>
      </c>
      <c r="F10" s="4"/>
      <c r="G10" s="4"/>
      <c r="H10" s="4">
        <v>26593.32</v>
      </c>
      <c r="I10" s="1">
        <v>354.15</v>
      </c>
      <c r="J10" s="4"/>
      <c r="K10" s="4"/>
      <c r="L10" s="4">
        <v>327.6</v>
      </c>
      <c r="M10" s="4">
        <v>4097.76</v>
      </c>
      <c r="N10" s="4"/>
      <c r="O10" s="4">
        <v>1763.48</v>
      </c>
      <c r="P10" s="4"/>
      <c r="Q10" s="4"/>
      <c r="R10" s="4">
        <v>3.2199999999999998</v>
      </c>
      <c r="S10" s="31">
        <f t="shared" si="1"/>
        <v>224592.78000000003</v>
      </c>
      <c r="T10" s="4"/>
      <c r="U10" s="4"/>
      <c r="V10" s="4"/>
      <c r="W10" s="5">
        <f t="shared" si="0"/>
        <v>224592.78000000003</v>
      </c>
    </row>
    <row r="11" spans="1:23" ht="12.75">
      <c r="A11" s="3">
        <v>12</v>
      </c>
      <c r="B11" s="4"/>
      <c r="C11" s="4">
        <v>366662.41</v>
      </c>
      <c r="D11" s="4"/>
      <c r="E11" s="4">
        <v>80346.37</v>
      </c>
      <c r="F11" s="4"/>
      <c r="G11" s="4"/>
      <c r="H11" s="4">
        <v>43491.7</v>
      </c>
      <c r="I11" s="1">
        <v>1227.8500000000001</v>
      </c>
      <c r="J11" s="4"/>
      <c r="K11" s="4"/>
      <c r="L11" s="4">
        <v>819</v>
      </c>
      <c r="M11" s="4">
        <v>5804.7</v>
      </c>
      <c r="N11" s="4"/>
      <c r="O11" s="4">
        <v>13710.71</v>
      </c>
      <c r="P11" s="4">
        <v>800</v>
      </c>
      <c r="Q11" s="4"/>
      <c r="R11" s="4">
        <v>3.2299999999999995</v>
      </c>
      <c r="S11" s="31">
        <f t="shared" si="1"/>
        <v>512865.97</v>
      </c>
      <c r="T11" s="4"/>
      <c r="U11" s="4"/>
      <c r="V11" s="4"/>
      <c r="W11" s="5">
        <f>S11+T11+U11+V11</f>
        <v>512865.97</v>
      </c>
    </row>
    <row r="12" spans="1:23" ht="12.75">
      <c r="A12" s="3">
        <v>13</v>
      </c>
      <c r="B12" s="4"/>
      <c r="C12" s="4">
        <v>254224.22</v>
      </c>
      <c r="D12" s="4"/>
      <c r="E12" s="4">
        <v>55224.06</v>
      </c>
      <c r="F12" s="4"/>
      <c r="G12" s="4"/>
      <c r="H12" s="4">
        <v>47317.44</v>
      </c>
      <c r="I12" s="1">
        <v>322.15</v>
      </c>
      <c r="J12" s="4"/>
      <c r="K12" s="4"/>
      <c r="L12" s="4">
        <v>1092</v>
      </c>
      <c r="M12" s="4">
        <v>6442.349999999999</v>
      </c>
      <c r="N12" s="4"/>
      <c r="O12" s="4">
        <v>2017.25</v>
      </c>
      <c r="P12" s="4">
        <v>800</v>
      </c>
      <c r="Q12" s="4"/>
      <c r="R12" s="4">
        <v>3.2199999999999998</v>
      </c>
      <c r="S12" s="31">
        <f t="shared" si="1"/>
        <v>367442.69</v>
      </c>
      <c r="T12" s="4"/>
      <c r="U12" s="4"/>
      <c r="V12" s="4"/>
      <c r="W12" s="5">
        <f aca="true" t="shared" si="2" ref="W12:W27">S12+T12+U12+V12</f>
        <v>367442.69</v>
      </c>
    </row>
    <row r="13" spans="1:23" ht="12.75">
      <c r="A13" s="3">
        <v>14</v>
      </c>
      <c r="B13" s="4"/>
      <c r="C13" s="4">
        <v>122224.37</v>
      </c>
      <c r="D13" s="4"/>
      <c r="E13" s="4">
        <v>23486.72</v>
      </c>
      <c r="F13" s="4"/>
      <c r="G13" s="4"/>
      <c r="H13" s="4">
        <v>13419</v>
      </c>
      <c r="I13" s="1">
        <v>247.16</v>
      </c>
      <c r="J13" s="4"/>
      <c r="K13" s="4"/>
      <c r="L13" s="4">
        <v>409.5</v>
      </c>
      <c r="M13" s="4">
        <v>2853.35</v>
      </c>
      <c r="N13" s="4"/>
      <c r="O13" s="4">
        <v>126.88</v>
      </c>
      <c r="P13" s="4"/>
      <c r="Q13" s="4"/>
      <c r="R13" s="4">
        <v>3.2199999999999998</v>
      </c>
      <c r="S13" s="31">
        <f t="shared" si="1"/>
        <v>162770.2</v>
      </c>
      <c r="T13" s="4"/>
      <c r="U13" s="4"/>
      <c r="V13" s="4"/>
      <c r="W13" s="5">
        <f t="shared" si="2"/>
        <v>162770.2</v>
      </c>
    </row>
    <row r="14" spans="1:23" ht="12.75">
      <c r="A14" s="3">
        <v>16</v>
      </c>
      <c r="B14" s="4"/>
      <c r="C14" s="4">
        <v>292433.72</v>
      </c>
      <c r="D14" s="4"/>
      <c r="E14" s="4">
        <v>65093.83</v>
      </c>
      <c r="F14" s="4"/>
      <c r="G14" s="4"/>
      <c r="H14" s="4">
        <v>36520.71</v>
      </c>
      <c r="I14" s="1">
        <v>67.16</v>
      </c>
      <c r="J14" s="4"/>
      <c r="K14" s="4"/>
      <c r="L14" s="4">
        <v>1664.25</v>
      </c>
      <c r="M14" s="4">
        <v>6275.07</v>
      </c>
      <c r="N14" s="4"/>
      <c r="O14" s="4">
        <v>3798.09</v>
      </c>
      <c r="P14" s="4"/>
      <c r="Q14" s="4"/>
      <c r="R14" s="4">
        <v>3.2299999999999995</v>
      </c>
      <c r="S14" s="31">
        <f t="shared" si="1"/>
        <v>405856.06</v>
      </c>
      <c r="T14" s="4"/>
      <c r="U14" s="4"/>
      <c r="V14" s="4"/>
      <c r="W14" s="5">
        <f t="shared" si="2"/>
        <v>405856.06</v>
      </c>
    </row>
    <row r="15" spans="1:23" ht="12.75">
      <c r="A15" s="3">
        <v>21</v>
      </c>
      <c r="B15" s="4"/>
      <c r="C15" s="4">
        <v>124014.68</v>
      </c>
      <c r="D15" s="4"/>
      <c r="E15" s="4">
        <v>28032.53</v>
      </c>
      <c r="F15" s="4"/>
      <c r="G15" s="4"/>
      <c r="H15" s="4">
        <v>41005</v>
      </c>
      <c r="I15" s="1">
        <v>67.16</v>
      </c>
      <c r="J15" s="4"/>
      <c r="K15" s="4"/>
      <c r="L15" s="4">
        <v>2853</v>
      </c>
      <c r="M15" s="4">
        <v>8220.64</v>
      </c>
      <c r="N15" s="4"/>
      <c r="O15" s="4">
        <v>888.2</v>
      </c>
      <c r="P15" s="4"/>
      <c r="Q15" s="4"/>
      <c r="R15" s="4">
        <v>3.2399999999999998</v>
      </c>
      <c r="S15" s="31">
        <f t="shared" si="1"/>
        <v>205084.45</v>
      </c>
      <c r="T15" s="4"/>
      <c r="U15" s="4"/>
      <c r="V15" s="4"/>
      <c r="W15" s="5">
        <f t="shared" si="2"/>
        <v>205084.45</v>
      </c>
    </row>
    <row r="16" spans="1:23" ht="12.75">
      <c r="A16" s="3">
        <v>24</v>
      </c>
      <c r="B16" s="4"/>
      <c r="C16" s="4">
        <v>602242.68</v>
      </c>
      <c r="D16" s="4"/>
      <c r="E16" s="4">
        <v>128013.22</v>
      </c>
      <c r="F16" s="4"/>
      <c r="G16" s="4"/>
      <c r="H16" s="4">
        <v>31634.21</v>
      </c>
      <c r="I16" s="1">
        <v>322.15999999999997</v>
      </c>
      <c r="J16" s="4"/>
      <c r="K16" s="4"/>
      <c r="L16" s="4">
        <v>4755</v>
      </c>
      <c r="M16" s="4">
        <v>17557.09</v>
      </c>
      <c r="N16" s="4"/>
      <c r="O16" s="4">
        <v>625.97</v>
      </c>
      <c r="P16" s="4"/>
      <c r="Q16" s="4"/>
      <c r="R16" s="4">
        <v>3.2399999999999998</v>
      </c>
      <c r="S16" s="31">
        <f t="shared" si="1"/>
        <v>785153.57</v>
      </c>
      <c r="T16" s="4"/>
      <c r="U16" s="4"/>
      <c r="V16" s="4"/>
      <c r="W16" s="5">
        <f t="shared" si="2"/>
        <v>785153.57</v>
      </c>
    </row>
    <row r="17" spans="1:23" ht="12.75">
      <c r="A17" s="3">
        <v>25</v>
      </c>
      <c r="B17" s="4"/>
      <c r="C17" s="4">
        <v>349199.26</v>
      </c>
      <c r="D17" s="4"/>
      <c r="E17" s="4">
        <v>78803.65</v>
      </c>
      <c r="F17" s="4"/>
      <c r="G17" s="4"/>
      <c r="H17" s="4">
        <v>25613.73</v>
      </c>
      <c r="I17" s="1">
        <v>367.15999999999997</v>
      </c>
      <c r="J17" s="4"/>
      <c r="K17" s="4"/>
      <c r="L17" s="4">
        <v>1501.5</v>
      </c>
      <c r="M17" s="4">
        <v>8741.12</v>
      </c>
      <c r="N17" s="4"/>
      <c r="O17" s="4">
        <v>11716.390000000001</v>
      </c>
      <c r="P17" s="4"/>
      <c r="Q17" s="4"/>
      <c r="R17" s="4">
        <v>3.2299999999999995</v>
      </c>
      <c r="S17" s="31">
        <f t="shared" si="1"/>
        <v>475946.04</v>
      </c>
      <c r="T17" s="4"/>
      <c r="U17" s="4"/>
      <c r="V17" s="4"/>
      <c r="W17" s="5">
        <f t="shared" si="2"/>
        <v>475946.04</v>
      </c>
    </row>
    <row r="18" spans="1:23" ht="12.75">
      <c r="A18" s="3">
        <v>30</v>
      </c>
      <c r="B18" s="4"/>
      <c r="C18" s="4">
        <v>367896.26</v>
      </c>
      <c r="D18" s="4"/>
      <c r="E18" s="4">
        <v>78820.3</v>
      </c>
      <c r="F18" s="4"/>
      <c r="G18" s="4"/>
      <c r="H18" s="4">
        <v>20315</v>
      </c>
      <c r="I18" s="1">
        <v>322.15999999999997</v>
      </c>
      <c r="J18" s="4"/>
      <c r="K18" s="4"/>
      <c r="L18" s="4">
        <v>1188.75</v>
      </c>
      <c r="M18" s="4">
        <v>3175.9</v>
      </c>
      <c r="N18" s="4"/>
      <c r="O18" s="4">
        <v>2030.16</v>
      </c>
      <c r="P18" s="4"/>
      <c r="Q18" s="4"/>
      <c r="R18" s="4">
        <v>3.2199999999999998</v>
      </c>
      <c r="S18" s="31">
        <f t="shared" si="1"/>
        <v>473751.74999999994</v>
      </c>
      <c r="T18" s="4"/>
      <c r="U18" s="4"/>
      <c r="V18" s="4"/>
      <c r="W18" s="5">
        <f t="shared" si="2"/>
        <v>473751.74999999994</v>
      </c>
    </row>
    <row r="19" spans="1:23" ht="12.75">
      <c r="A19" s="3">
        <v>31</v>
      </c>
      <c r="B19" s="4"/>
      <c r="C19" s="4">
        <v>299941.05</v>
      </c>
      <c r="D19" s="4"/>
      <c r="E19" s="4">
        <v>65634.76</v>
      </c>
      <c r="F19" s="4"/>
      <c r="G19" s="4"/>
      <c r="H19" s="4">
        <v>55409.13</v>
      </c>
      <c r="I19" s="1">
        <v>322.15999999999997</v>
      </c>
      <c r="J19" s="4"/>
      <c r="K19" s="4"/>
      <c r="L19" s="4">
        <v>2853</v>
      </c>
      <c r="M19" s="4">
        <v>7510.389999999999</v>
      </c>
      <c r="N19" s="4"/>
      <c r="O19" s="4">
        <v>380.65</v>
      </c>
      <c r="P19" s="4"/>
      <c r="Q19" s="4"/>
      <c r="R19" s="4">
        <v>3.2299999999999995</v>
      </c>
      <c r="S19" s="31">
        <f t="shared" si="1"/>
        <v>432054.37</v>
      </c>
      <c r="T19" s="4"/>
      <c r="U19" s="4"/>
      <c r="V19" s="4"/>
      <c r="W19" s="5">
        <f t="shared" si="2"/>
        <v>432054.37</v>
      </c>
    </row>
    <row r="20" spans="1:23" ht="12.75">
      <c r="A20" s="3">
        <v>32</v>
      </c>
      <c r="B20" s="4"/>
      <c r="C20" s="4">
        <v>270505.92</v>
      </c>
      <c r="D20" s="4"/>
      <c r="E20" s="4">
        <v>72347.75</v>
      </c>
      <c r="F20" s="4"/>
      <c r="G20" s="4"/>
      <c r="H20" s="4">
        <v>56558.7</v>
      </c>
      <c r="I20" s="1">
        <v>322.15999999999997</v>
      </c>
      <c r="J20" s="4"/>
      <c r="K20" s="4"/>
      <c r="L20" s="4">
        <v>3090.75</v>
      </c>
      <c r="M20" s="4">
        <v>5303.72</v>
      </c>
      <c r="N20" s="4"/>
      <c r="O20" s="4">
        <v>253.77</v>
      </c>
      <c r="P20" s="4"/>
      <c r="Q20" s="4"/>
      <c r="R20" s="4">
        <v>3.2299999999999995</v>
      </c>
      <c r="S20" s="31">
        <f t="shared" si="1"/>
        <v>408385.99999999994</v>
      </c>
      <c r="T20" s="4"/>
      <c r="U20" s="4"/>
      <c r="V20" s="4"/>
      <c r="W20" s="5">
        <f t="shared" si="2"/>
        <v>408385.99999999994</v>
      </c>
    </row>
    <row r="21" spans="1:23" ht="12.75">
      <c r="A21" s="3">
        <v>33</v>
      </c>
      <c r="B21" s="4"/>
      <c r="C21" s="4">
        <v>283348.3</v>
      </c>
      <c r="D21" s="4"/>
      <c r="E21" s="4">
        <v>60294.41</v>
      </c>
      <c r="F21" s="4"/>
      <c r="G21" s="4"/>
      <c r="H21" s="4">
        <v>40977.86</v>
      </c>
      <c r="I21" s="1">
        <v>322.15999999999997</v>
      </c>
      <c r="J21" s="4"/>
      <c r="K21" s="4"/>
      <c r="L21" s="4">
        <v>2377.5</v>
      </c>
      <c r="M21" s="4">
        <v>9507.18</v>
      </c>
      <c r="N21" s="4"/>
      <c r="O21" s="4">
        <v>1522.62</v>
      </c>
      <c r="P21" s="4">
        <v>800</v>
      </c>
      <c r="Q21" s="4"/>
      <c r="R21" s="4">
        <v>3.2199999999999998</v>
      </c>
      <c r="S21" s="31">
        <f t="shared" si="1"/>
        <v>399153.2499999999</v>
      </c>
      <c r="T21" s="4"/>
      <c r="U21" s="4"/>
      <c r="V21" s="4"/>
      <c r="W21" s="5">
        <f t="shared" si="2"/>
        <v>399153.2499999999</v>
      </c>
    </row>
    <row r="22" spans="1:23" ht="12.75">
      <c r="A22" s="3">
        <v>34</v>
      </c>
      <c r="B22" s="4"/>
      <c r="C22" s="4">
        <v>473748.36</v>
      </c>
      <c r="D22" s="4"/>
      <c r="E22" s="4">
        <v>114383.21</v>
      </c>
      <c r="F22" s="4"/>
      <c r="G22" s="4"/>
      <c r="H22" s="4">
        <v>41851.59</v>
      </c>
      <c r="I22" s="1">
        <v>322.15999999999997</v>
      </c>
      <c r="J22" s="4"/>
      <c r="K22" s="4"/>
      <c r="L22" s="4">
        <v>2853</v>
      </c>
      <c r="M22" s="4">
        <v>11739.54</v>
      </c>
      <c r="N22" s="4"/>
      <c r="O22" s="4">
        <v>3045.24</v>
      </c>
      <c r="P22" s="4"/>
      <c r="Q22" s="4"/>
      <c r="R22" s="4">
        <v>3.2299999999999995</v>
      </c>
      <c r="S22" s="31">
        <f t="shared" si="1"/>
        <v>647946.33</v>
      </c>
      <c r="T22" s="4"/>
      <c r="U22" s="4"/>
      <c r="V22" s="4"/>
      <c r="W22" s="5">
        <f t="shared" si="2"/>
        <v>647946.33</v>
      </c>
    </row>
    <row r="23" spans="1:23" ht="12.75">
      <c r="A23" s="26" t="s">
        <v>31</v>
      </c>
      <c r="B23" s="4"/>
      <c r="C23" s="4">
        <v>55652.63</v>
      </c>
      <c r="D23" s="4"/>
      <c r="E23" s="4">
        <v>12822.9</v>
      </c>
      <c r="F23" s="4"/>
      <c r="G23" s="4"/>
      <c r="H23" s="4">
        <v>10535</v>
      </c>
      <c r="I23" s="1">
        <v>0</v>
      </c>
      <c r="J23" s="4"/>
      <c r="K23" s="4"/>
      <c r="L23" s="4">
        <v>0</v>
      </c>
      <c r="M23" s="4">
        <v>1909.48</v>
      </c>
      <c r="N23" s="4"/>
      <c r="O23" s="4">
        <v>0</v>
      </c>
      <c r="P23" s="4"/>
      <c r="Q23" s="4"/>
      <c r="R23" s="4">
        <v>3.1799999999999997</v>
      </c>
      <c r="S23" s="31">
        <f t="shared" si="1"/>
        <v>80923.18999999999</v>
      </c>
      <c r="T23" s="4"/>
      <c r="U23" s="4"/>
      <c r="V23" s="4"/>
      <c r="W23" s="5">
        <f t="shared" si="2"/>
        <v>80923.18999999999</v>
      </c>
    </row>
    <row r="24" spans="1:23" ht="12.75">
      <c r="A24" s="26" t="s">
        <v>32</v>
      </c>
      <c r="B24" s="4"/>
      <c r="C24" s="4">
        <v>0</v>
      </c>
      <c r="D24" s="4"/>
      <c r="E24" s="4">
        <v>0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>
        <v>0</v>
      </c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33571.44</v>
      </c>
      <c r="D25" s="4"/>
      <c r="E25" s="4">
        <v>7385.73</v>
      </c>
      <c r="F25" s="4"/>
      <c r="G25" s="4"/>
      <c r="H25" s="4">
        <v>10710</v>
      </c>
      <c r="I25" s="1">
        <v>80.52</v>
      </c>
      <c r="J25" s="4"/>
      <c r="K25" s="4"/>
      <c r="L25" s="4">
        <v>0</v>
      </c>
      <c r="M25" s="4">
        <v>1811.96</v>
      </c>
      <c r="N25" s="4"/>
      <c r="O25" s="4">
        <v>0</v>
      </c>
      <c r="P25" s="4">
        <v>800</v>
      </c>
      <c r="Q25" s="4"/>
      <c r="R25" s="4">
        <v>3.21</v>
      </c>
      <c r="S25" s="31">
        <f t="shared" si="1"/>
        <v>54362.85999999999</v>
      </c>
      <c r="T25" s="4"/>
      <c r="U25" s="4"/>
      <c r="V25" s="4"/>
      <c r="W25" s="5">
        <f t="shared" si="2"/>
        <v>54362.85999999999</v>
      </c>
    </row>
    <row r="26" spans="1:23" ht="12.75">
      <c r="A26" s="26" t="s">
        <v>34</v>
      </c>
      <c r="B26" s="4"/>
      <c r="C26" s="4">
        <v>68734.39</v>
      </c>
      <c r="D26" s="4"/>
      <c r="E26" s="4">
        <v>16097.22</v>
      </c>
      <c r="F26" s="4"/>
      <c r="G26" s="4"/>
      <c r="H26" s="4">
        <v>10774.5</v>
      </c>
      <c r="I26" s="1">
        <v>374.52</v>
      </c>
      <c r="J26" s="4"/>
      <c r="K26" s="4"/>
      <c r="L26" s="4">
        <v>902.4</v>
      </c>
      <c r="M26" s="4">
        <v>3687.79</v>
      </c>
      <c r="N26" s="4"/>
      <c r="O26" s="4">
        <v>338.36</v>
      </c>
      <c r="P26" s="4"/>
      <c r="Q26" s="4"/>
      <c r="R26" s="4">
        <v>3.21</v>
      </c>
      <c r="S26" s="31">
        <f t="shared" si="1"/>
        <v>100912.39</v>
      </c>
      <c r="T26" s="4"/>
      <c r="U26" s="4"/>
      <c r="V26" s="4"/>
      <c r="W26" s="5">
        <f t="shared" si="2"/>
        <v>100912.39</v>
      </c>
    </row>
    <row r="27" spans="1:23" ht="12.75">
      <c r="A27" s="26" t="s">
        <v>35</v>
      </c>
      <c r="B27" s="4"/>
      <c r="C27" s="4">
        <v>20594.75</v>
      </c>
      <c r="D27" s="4"/>
      <c r="E27" s="4">
        <v>4530.85</v>
      </c>
      <c r="F27" s="4"/>
      <c r="G27" s="4"/>
      <c r="H27" s="4">
        <v>12220.95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>
        <v>3.17</v>
      </c>
      <c r="S27" s="31">
        <f t="shared" si="1"/>
        <v>37349.72</v>
      </c>
      <c r="T27" s="4"/>
      <c r="U27" s="4"/>
      <c r="V27" s="4"/>
      <c r="W27" s="5">
        <f t="shared" si="2"/>
        <v>37349.72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5955113.96</v>
      </c>
      <c r="D28" s="8">
        <f t="shared" si="3"/>
        <v>0</v>
      </c>
      <c r="E28" s="8">
        <f t="shared" si="3"/>
        <v>1328685.4699999997</v>
      </c>
      <c r="F28" s="8">
        <f t="shared" si="3"/>
        <v>0</v>
      </c>
      <c r="G28" s="8">
        <f t="shared" si="3"/>
        <v>0</v>
      </c>
      <c r="H28" s="8">
        <f t="shared" si="3"/>
        <v>770847.7399999999</v>
      </c>
      <c r="I28" s="8">
        <f t="shared" si="3"/>
        <v>7631.539999999999</v>
      </c>
      <c r="J28" s="8">
        <f t="shared" si="3"/>
        <v>0</v>
      </c>
      <c r="K28" s="8">
        <f t="shared" si="3"/>
        <v>0</v>
      </c>
      <c r="L28" s="8">
        <f t="shared" si="3"/>
        <v>42995.25</v>
      </c>
      <c r="M28" s="8">
        <f t="shared" si="3"/>
        <v>140210.67</v>
      </c>
      <c r="N28" s="8">
        <f t="shared" si="3"/>
        <v>0</v>
      </c>
      <c r="O28" s="8">
        <f t="shared" si="3"/>
        <v>45205.80000000001</v>
      </c>
      <c r="P28" s="8">
        <f t="shared" si="3"/>
        <v>4800</v>
      </c>
      <c r="Q28" s="8">
        <f t="shared" si="3"/>
        <v>0</v>
      </c>
      <c r="R28" s="8">
        <f t="shared" si="3"/>
        <v>70.87999999999998</v>
      </c>
      <c r="S28" s="5">
        <f>SUM(S5:S27)</f>
        <v>8295561.310000001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8295561.310000001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16363.27</v>
      </c>
      <c r="C30" s="1">
        <v>116348.14</v>
      </c>
      <c r="D30" s="1">
        <v>3875.96</v>
      </c>
      <c r="E30" s="1">
        <v>24590.68</v>
      </c>
      <c r="F30" s="1"/>
      <c r="G30" s="1"/>
      <c r="H30" s="1"/>
      <c r="I30" s="6">
        <v>526.39</v>
      </c>
      <c r="J30" s="1"/>
      <c r="K30" s="1"/>
      <c r="L30" s="1">
        <v>464.1</v>
      </c>
      <c r="M30" s="1">
        <v>2002.13</v>
      </c>
      <c r="N30" s="1"/>
      <c r="O30" s="1">
        <v>507.54</v>
      </c>
      <c r="P30" s="1">
        <v>800</v>
      </c>
      <c r="Q30" s="1"/>
      <c r="R30" s="1">
        <v>0.04</v>
      </c>
      <c r="S30" s="5">
        <f>SUM(B30:R30)</f>
        <v>165478.25000000003</v>
      </c>
      <c r="T30" s="1">
        <v>27138</v>
      </c>
      <c r="U30" s="1"/>
      <c r="V30" s="1"/>
      <c r="W30" s="5">
        <f>S30+T30+U30+V30</f>
        <v>192616.25000000003</v>
      </c>
    </row>
    <row r="31" spans="1:23" ht="12.75">
      <c r="A31" s="3">
        <v>3</v>
      </c>
      <c r="B31" s="1">
        <v>0</v>
      </c>
      <c r="C31" s="1">
        <v>88664.2</v>
      </c>
      <c r="D31" s="1">
        <v>0</v>
      </c>
      <c r="E31" s="1">
        <v>21047.9</v>
      </c>
      <c r="F31" s="1"/>
      <c r="G31" s="1"/>
      <c r="H31" s="1"/>
      <c r="I31" s="6">
        <v>576.39</v>
      </c>
      <c r="J31" s="1"/>
      <c r="K31" s="1"/>
      <c r="L31" s="1">
        <v>136.5</v>
      </c>
      <c r="M31" s="1">
        <v>1544.9499999999998</v>
      </c>
      <c r="N31" s="1"/>
      <c r="O31" s="1">
        <v>1763.48</v>
      </c>
      <c r="P31" s="1">
        <v>800</v>
      </c>
      <c r="Q31" s="1"/>
      <c r="R31" s="1">
        <v>0.04</v>
      </c>
      <c r="S31" s="5">
        <f aca="true" t="shared" si="4" ref="S31:S64">SUM(B31:R31)</f>
        <v>114533.45999999999</v>
      </c>
      <c r="T31" s="1">
        <v>27138</v>
      </c>
      <c r="U31" s="1"/>
      <c r="V31" s="1"/>
      <c r="W31" s="5">
        <f aca="true" t="shared" si="5" ref="W31:W47">S31+T31+U31+V31</f>
        <v>141671.46</v>
      </c>
    </row>
    <row r="32" spans="1:23" ht="12.75">
      <c r="A32" s="3">
        <v>4</v>
      </c>
      <c r="B32" s="1">
        <v>91088.91</v>
      </c>
      <c r="C32" s="1">
        <v>275024.88</v>
      </c>
      <c r="D32" s="1">
        <v>20039.56</v>
      </c>
      <c r="E32" s="1">
        <v>55566.41</v>
      </c>
      <c r="F32" s="1"/>
      <c r="G32" s="1"/>
      <c r="H32" s="1"/>
      <c r="I32" s="6">
        <v>37942.39</v>
      </c>
      <c r="J32" s="1"/>
      <c r="K32" s="1"/>
      <c r="L32" s="1">
        <v>1426.5</v>
      </c>
      <c r="M32" s="1">
        <v>4217.06</v>
      </c>
      <c r="N32" s="1"/>
      <c r="O32" s="1">
        <v>1141.96</v>
      </c>
      <c r="P32" s="1"/>
      <c r="Q32" s="1"/>
      <c r="R32" s="1">
        <v>0.04</v>
      </c>
      <c r="S32" s="5">
        <f t="shared" si="4"/>
        <v>486447.71</v>
      </c>
      <c r="T32" s="1"/>
      <c r="U32" s="1"/>
      <c r="V32" s="1"/>
      <c r="W32" s="5">
        <f t="shared" si="5"/>
        <v>486447.71</v>
      </c>
    </row>
    <row r="33" spans="1:23" ht="12.75">
      <c r="A33" s="3">
        <v>5</v>
      </c>
      <c r="B33" s="1">
        <v>36065.58</v>
      </c>
      <c r="C33" s="1">
        <v>234127.39</v>
      </c>
      <c r="D33" s="1">
        <v>7345.44</v>
      </c>
      <c r="E33" s="1">
        <v>52301.89</v>
      </c>
      <c r="F33" s="1"/>
      <c r="G33" s="1"/>
      <c r="H33" s="1"/>
      <c r="I33" s="6">
        <v>567.8199999999999</v>
      </c>
      <c r="J33" s="1"/>
      <c r="K33" s="1"/>
      <c r="L33" s="1">
        <v>1616.7</v>
      </c>
      <c r="M33" s="1">
        <v>3534.08</v>
      </c>
      <c r="N33" s="1"/>
      <c r="O33" s="1">
        <v>507.54</v>
      </c>
      <c r="P33" s="1"/>
      <c r="Q33" s="1"/>
      <c r="R33" s="1">
        <v>0.04</v>
      </c>
      <c r="S33" s="5">
        <f t="shared" si="4"/>
        <v>336066.48000000004</v>
      </c>
      <c r="T33" s="1">
        <v>27138</v>
      </c>
      <c r="U33" s="15"/>
      <c r="V33" s="15"/>
      <c r="W33" s="5">
        <f t="shared" si="5"/>
        <v>363204.48000000004</v>
      </c>
    </row>
    <row r="34" spans="1:23" ht="12.75">
      <c r="A34" s="3">
        <v>6</v>
      </c>
      <c r="B34" s="1">
        <v>58359.08</v>
      </c>
      <c r="C34" s="1">
        <v>78794.57</v>
      </c>
      <c r="D34" s="1">
        <v>13294.91</v>
      </c>
      <c r="E34" s="1">
        <v>18493.81</v>
      </c>
      <c r="F34" s="1"/>
      <c r="G34" s="1"/>
      <c r="H34" s="1"/>
      <c r="I34" s="6">
        <v>276.39</v>
      </c>
      <c r="J34" s="1"/>
      <c r="K34" s="1"/>
      <c r="L34" s="1">
        <v>546</v>
      </c>
      <c r="M34" s="1">
        <v>565</v>
      </c>
      <c r="N34" s="1"/>
      <c r="O34" s="1">
        <v>253.77</v>
      </c>
      <c r="P34" s="1">
        <v>800</v>
      </c>
      <c r="Q34" s="1"/>
      <c r="R34" s="1">
        <v>0.04</v>
      </c>
      <c r="S34" s="5">
        <f t="shared" si="4"/>
        <v>171383.57000000004</v>
      </c>
      <c r="T34" s="1"/>
      <c r="U34" s="1"/>
      <c r="V34" s="1"/>
      <c r="W34" s="5">
        <f t="shared" si="5"/>
        <v>171383.57000000004</v>
      </c>
    </row>
    <row r="35" spans="1:23" ht="12.75">
      <c r="A35" s="3">
        <v>7</v>
      </c>
      <c r="B35" s="1">
        <v>38823.229999999996</v>
      </c>
      <c r="C35" s="1">
        <v>114393.95</v>
      </c>
      <c r="D35" s="1">
        <v>8541.1044</v>
      </c>
      <c r="E35" s="1">
        <v>25166.68</v>
      </c>
      <c r="F35" s="1"/>
      <c r="G35" s="1"/>
      <c r="H35" s="1"/>
      <c r="I35" s="6">
        <v>576.39</v>
      </c>
      <c r="J35" s="1"/>
      <c r="K35" s="1"/>
      <c r="L35" s="1">
        <v>0</v>
      </c>
      <c r="M35" s="1">
        <v>830.56</v>
      </c>
      <c r="N35" s="1"/>
      <c r="O35" s="1">
        <v>126.89</v>
      </c>
      <c r="P35" s="1">
        <v>800</v>
      </c>
      <c r="Q35" s="1"/>
      <c r="R35" s="1">
        <v>0.04</v>
      </c>
      <c r="S35" s="5">
        <f t="shared" si="4"/>
        <v>189258.84440000003</v>
      </c>
      <c r="T35" s="1"/>
      <c r="U35" s="1"/>
      <c r="V35" s="1"/>
      <c r="W35" s="5">
        <f t="shared" si="5"/>
        <v>189258.84440000003</v>
      </c>
    </row>
    <row r="36" spans="1:23" ht="12.75">
      <c r="A36" s="3">
        <v>8</v>
      </c>
      <c r="B36" s="1">
        <v>7661.4</v>
      </c>
      <c r="C36" s="1">
        <v>90712.61</v>
      </c>
      <c r="D36" s="1">
        <v>1685.51</v>
      </c>
      <c r="E36" s="1">
        <v>20920.94</v>
      </c>
      <c r="F36" s="1"/>
      <c r="G36" s="1"/>
      <c r="H36" s="1"/>
      <c r="I36" s="6">
        <v>436.39</v>
      </c>
      <c r="J36" s="1"/>
      <c r="K36" s="1"/>
      <c r="L36" s="1">
        <v>218.4</v>
      </c>
      <c r="M36" s="1">
        <v>1617.47</v>
      </c>
      <c r="N36" s="1"/>
      <c r="O36" s="1">
        <v>253.77</v>
      </c>
      <c r="P36" s="1">
        <v>800</v>
      </c>
      <c r="Q36" s="1"/>
      <c r="R36" s="1">
        <v>0.04</v>
      </c>
      <c r="S36" s="5">
        <f t="shared" si="4"/>
        <v>124306.52999999998</v>
      </c>
      <c r="T36" s="1"/>
      <c r="U36" s="1"/>
      <c r="V36" s="1"/>
      <c r="W36" s="5">
        <f t="shared" si="5"/>
        <v>124306.52999999998</v>
      </c>
    </row>
    <row r="37" spans="1:23" ht="12.75">
      <c r="A37" s="3">
        <v>9</v>
      </c>
      <c r="B37" s="1">
        <v>1138.93</v>
      </c>
      <c r="C37" s="1">
        <v>156802.26</v>
      </c>
      <c r="D37" s="1">
        <v>250.56</v>
      </c>
      <c r="E37" s="1">
        <v>33510.67</v>
      </c>
      <c r="F37" s="1"/>
      <c r="G37" s="1"/>
      <c r="H37" s="1"/>
      <c r="I37" s="6">
        <v>10339.39</v>
      </c>
      <c r="J37" s="1">
        <v>420</v>
      </c>
      <c r="K37" s="1"/>
      <c r="L37" s="1">
        <v>760.8</v>
      </c>
      <c r="M37" s="1">
        <v>3071.67</v>
      </c>
      <c r="N37" s="1"/>
      <c r="O37" s="1">
        <v>507.54</v>
      </c>
      <c r="P37" s="1">
        <v>800</v>
      </c>
      <c r="Q37" s="1"/>
      <c r="R37" s="1">
        <v>0.04</v>
      </c>
      <c r="S37" s="5">
        <f t="shared" si="4"/>
        <v>207601.86000000002</v>
      </c>
      <c r="T37" s="1">
        <v>27138</v>
      </c>
      <c r="U37" s="1"/>
      <c r="V37" s="1"/>
      <c r="W37" s="5">
        <f t="shared" si="5"/>
        <v>234739.86000000002</v>
      </c>
    </row>
    <row r="38" spans="1:23" ht="12.75">
      <c r="A38" s="3">
        <v>11</v>
      </c>
      <c r="B38" s="1">
        <v>38353.450000000004</v>
      </c>
      <c r="C38" s="1">
        <v>159702.48</v>
      </c>
      <c r="D38" s="1">
        <v>9166.7664</v>
      </c>
      <c r="E38" s="1">
        <v>36353.97</v>
      </c>
      <c r="F38" s="1"/>
      <c r="G38" s="1"/>
      <c r="H38" s="1"/>
      <c r="I38" s="6">
        <v>526.39</v>
      </c>
      <c r="J38" s="1"/>
      <c r="K38" s="1"/>
      <c r="L38" s="1">
        <v>237.75</v>
      </c>
      <c r="M38" s="1">
        <v>2604.73</v>
      </c>
      <c r="N38" s="1"/>
      <c r="O38" s="1">
        <v>3789.64</v>
      </c>
      <c r="P38" s="1"/>
      <c r="Q38" s="1"/>
      <c r="R38" s="1">
        <v>0.04</v>
      </c>
      <c r="S38" s="5">
        <f t="shared" si="4"/>
        <v>250735.21640000006</v>
      </c>
      <c r="T38" s="1">
        <v>54276</v>
      </c>
      <c r="U38" s="15"/>
      <c r="V38" s="1"/>
      <c r="W38" s="5">
        <f t="shared" si="5"/>
        <v>305011.21640000003</v>
      </c>
    </row>
    <row r="39" spans="1:23" ht="12.75">
      <c r="A39" s="3" t="s">
        <v>2</v>
      </c>
      <c r="B39" s="1">
        <v>155069.59</v>
      </c>
      <c r="C39" s="1">
        <v>128229.52</v>
      </c>
      <c r="D39" s="1">
        <v>36537.15</v>
      </c>
      <c r="E39" s="1">
        <v>28904.88</v>
      </c>
      <c r="F39" s="1">
        <v>34645.5</v>
      </c>
      <c r="G39" s="1"/>
      <c r="H39" s="1"/>
      <c r="I39" s="6">
        <v>38285.81</v>
      </c>
      <c r="J39" s="1">
        <v>5280</v>
      </c>
      <c r="K39" s="1"/>
      <c r="L39" s="1">
        <v>475.5</v>
      </c>
      <c r="M39" s="1">
        <v>5052.07</v>
      </c>
      <c r="N39" s="1"/>
      <c r="O39" s="1">
        <v>0</v>
      </c>
      <c r="P39" s="1"/>
      <c r="Q39" s="1"/>
      <c r="R39" s="1">
        <v>0.04</v>
      </c>
      <c r="S39" s="5">
        <f t="shared" si="4"/>
        <v>432480.06</v>
      </c>
      <c r="T39" s="1"/>
      <c r="U39" s="1"/>
      <c r="V39" s="1"/>
      <c r="W39" s="5">
        <f t="shared" si="5"/>
        <v>432480.06</v>
      </c>
    </row>
    <row r="40" spans="1:23" ht="12.75">
      <c r="A40" s="3">
        <v>12</v>
      </c>
      <c r="B40" s="1">
        <v>102083.67</v>
      </c>
      <c r="C40" s="1">
        <v>138743.3</v>
      </c>
      <c r="D40" s="1">
        <v>22806.5</v>
      </c>
      <c r="E40" s="1">
        <v>32077.66</v>
      </c>
      <c r="F40" s="1"/>
      <c r="G40" s="1"/>
      <c r="H40" s="1"/>
      <c r="I40" s="6">
        <v>526.39</v>
      </c>
      <c r="J40" s="1"/>
      <c r="K40" s="1"/>
      <c r="L40" s="1">
        <v>546</v>
      </c>
      <c r="M40" s="1">
        <v>2767.62</v>
      </c>
      <c r="N40" s="1"/>
      <c r="O40" s="1">
        <v>4203.68</v>
      </c>
      <c r="P40" s="1">
        <v>800</v>
      </c>
      <c r="Q40" s="1"/>
      <c r="R40" s="1">
        <v>0.04</v>
      </c>
      <c r="S40" s="5">
        <f t="shared" si="4"/>
        <v>304554.8599999999</v>
      </c>
      <c r="T40" s="1">
        <v>27138</v>
      </c>
      <c r="U40" s="1"/>
      <c r="V40" s="1"/>
      <c r="W40" s="5">
        <f t="shared" si="5"/>
        <v>331692.8599999999</v>
      </c>
    </row>
    <row r="41" spans="1:23" ht="12.75">
      <c r="A41" s="3">
        <v>15</v>
      </c>
      <c r="B41" s="1">
        <v>74887.69</v>
      </c>
      <c r="C41" s="1">
        <v>327627.78</v>
      </c>
      <c r="D41" s="1">
        <v>14993.72</v>
      </c>
      <c r="E41" s="1">
        <v>72628.11</v>
      </c>
      <c r="F41" s="1">
        <v>4235</v>
      </c>
      <c r="G41" s="1"/>
      <c r="H41" s="1"/>
      <c r="I41" s="6">
        <v>37942.39</v>
      </c>
      <c r="J41" s="1">
        <v>420</v>
      </c>
      <c r="K41" s="1"/>
      <c r="L41" s="1">
        <v>2377.5</v>
      </c>
      <c r="M41" s="1">
        <v>4247.2</v>
      </c>
      <c r="N41" s="1"/>
      <c r="O41" s="1">
        <v>1268.85</v>
      </c>
      <c r="P41" s="1"/>
      <c r="Q41" s="1"/>
      <c r="R41" s="1">
        <v>0.03</v>
      </c>
      <c r="S41" s="5">
        <f t="shared" si="4"/>
        <v>540628.2699999999</v>
      </c>
      <c r="T41" s="1"/>
      <c r="U41" s="1"/>
      <c r="V41" s="1"/>
      <c r="W41" s="5">
        <f t="shared" si="5"/>
        <v>540628.2699999999</v>
      </c>
    </row>
    <row r="42" spans="1:23" ht="12.75">
      <c r="A42" s="3">
        <v>16</v>
      </c>
      <c r="B42" s="1">
        <v>0</v>
      </c>
      <c r="C42" s="1">
        <v>243561.16</v>
      </c>
      <c r="D42" s="1">
        <v>11530.64</v>
      </c>
      <c r="E42" s="1">
        <v>53650.18</v>
      </c>
      <c r="F42" s="1"/>
      <c r="G42" s="1"/>
      <c r="H42" s="1"/>
      <c r="I42" s="6">
        <v>276.39</v>
      </c>
      <c r="J42" s="1"/>
      <c r="K42" s="1"/>
      <c r="L42" s="1">
        <v>475.5</v>
      </c>
      <c r="M42" s="1">
        <v>2045.82</v>
      </c>
      <c r="N42" s="1"/>
      <c r="O42" s="1">
        <v>507.54</v>
      </c>
      <c r="P42" s="1"/>
      <c r="Q42" s="1"/>
      <c r="R42" s="1">
        <v>0.03</v>
      </c>
      <c r="S42" s="5">
        <f t="shared" si="4"/>
        <v>312047.26</v>
      </c>
      <c r="T42" s="1"/>
      <c r="U42" s="1"/>
      <c r="V42" s="1"/>
      <c r="W42" s="5">
        <f t="shared" si="5"/>
        <v>312047.26</v>
      </c>
    </row>
    <row r="43" spans="1:23" ht="12.75">
      <c r="A43" s="3">
        <v>17</v>
      </c>
      <c r="B43" s="1">
        <v>80037.16</v>
      </c>
      <c r="C43" s="1">
        <v>99584.24</v>
      </c>
      <c r="D43" s="1">
        <v>18435.04</v>
      </c>
      <c r="E43" s="1">
        <v>22699.34</v>
      </c>
      <c r="F43" s="1"/>
      <c r="G43" s="1"/>
      <c r="H43" s="1"/>
      <c r="I43" s="6">
        <v>17041.39</v>
      </c>
      <c r="J43" s="1"/>
      <c r="K43" s="1"/>
      <c r="L43" s="1">
        <v>409.5</v>
      </c>
      <c r="M43" s="1">
        <v>1115.24</v>
      </c>
      <c r="N43" s="1"/>
      <c r="O43" s="1">
        <v>1015.08</v>
      </c>
      <c r="P43" s="1">
        <v>800</v>
      </c>
      <c r="Q43" s="1"/>
      <c r="R43" s="1">
        <v>0.03</v>
      </c>
      <c r="S43" s="5">
        <f t="shared" si="4"/>
        <v>241137.02000000002</v>
      </c>
      <c r="T43" s="1"/>
      <c r="U43" s="1"/>
      <c r="V43" s="1"/>
      <c r="W43" s="5">
        <f t="shared" si="5"/>
        <v>241137.02000000002</v>
      </c>
    </row>
    <row r="44" spans="1:23" ht="12.75">
      <c r="A44" s="35" t="s">
        <v>31</v>
      </c>
      <c r="B44" s="1">
        <v>41515.87</v>
      </c>
      <c r="C44" s="1">
        <v>53432.89</v>
      </c>
      <c r="D44" s="1">
        <v>9133.49</v>
      </c>
      <c r="E44" s="1">
        <v>11755.14</v>
      </c>
      <c r="F44" s="1"/>
      <c r="G44" s="1"/>
      <c r="H44" s="1"/>
      <c r="I44" s="6">
        <v>3276.65</v>
      </c>
      <c r="J44" s="1"/>
      <c r="K44" s="1"/>
      <c r="L44" s="1">
        <v>0</v>
      </c>
      <c r="M44" s="1">
        <v>372.88</v>
      </c>
      <c r="N44" s="1"/>
      <c r="O44" s="1">
        <v>0</v>
      </c>
      <c r="P44" s="1">
        <v>800</v>
      </c>
      <c r="Q44" s="1"/>
      <c r="R44" s="1"/>
      <c r="S44" s="5">
        <f t="shared" si="4"/>
        <v>120286.92000000001</v>
      </c>
      <c r="T44" s="1">
        <v>27138</v>
      </c>
      <c r="U44" s="1"/>
      <c r="V44" s="1"/>
      <c r="W44" s="5">
        <f t="shared" si="5"/>
        <v>147424.92</v>
      </c>
    </row>
    <row r="45" spans="1:23" ht="12.75">
      <c r="A45" s="35" t="s">
        <v>33</v>
      </c>
      <c r="B45" s="1">
        <v>62573.39</v>
      </c>
      <c r="C45" s="1">
        <v>93094.86</v>
      </c>
      <c r="D45" s="1">
        <v>13766.14</v>
      </c>
      <c r="E45" s="1">
        <v>20111.58</v>
      </c>
      <c r="F45" s="1">
        <v>21021.5</v>
      </c>
      <c r="G45" s="1"/>
      <c r="H45" s="1"/>
      <c r="I45" s="6">
        <v>495</v>
      </c>
      <c r="J45" s="1">
        <v>60</v>
      </c>
      <c r="K45" s="1"/>
      <c r="L45" s="1">
        <v>0</v>
      </c>
      <c r="M45" s="1">
        <v>854.95</v>
      </c>
      <c r="N45" s="1"/>
      <c r="O45" s="1">
        <v>507.54</v>
      </c>
      <c r="P45" s="1"/>
      <c r="Q45" s="1"/>
      <c r="R45" s="1"/>
      <c r="S45" s="5">
        <f t="shared" si="4"/>
        <v>212484.96000000005</v>
      </c>
      <c r="T45" s="1"/>
      <c r="U45" s="1"/>
      <c r="V45" s="1"/>
      <c r="W45" s="5">
        <f t="shared" si="5"/>
        <v>212484.96000000005</v>
      </c>
    </row>
    <row r="46" spans="1:23" ht="12.75">
      <c r="A46" s="35" t="s">
        <v>34</v>
      </c>
      <c r="B46" s="1">
        <v>53479.11</v>
      </c>
      <c r="C46" s="1">
        <v>85166.69</v>
      </c>
      <c r="D46" s="1">
        <v>11570.98</v>
      </c>
      <c r="E46" s="1">
        <v>17784.58</v>
      </c>
      <c r="F46" s="1">
        <v>5400</v>
      </c>
      <c r="G46" s="1"/>
      <c r="H46" s="1"/>
      <c r="I46" s="6">
        <v>395</v>
      </c>
      <c r="J46" s="1"/>
      <c r="K46" s="1"/>
      <c r="L46" s="1">
        <v>554.4</v>
      </c>
      <c r="M46" s="1">
        <v>460.94</v>
      </c>
      <c r="N46" s="1"/>
      <c r="O46" s="1">
        <v>135.34</v>
      </c>
      <c r="P46" s="1">
        <v>800</v>
      </c>
      <c r="Q46" s="1"/>
      <c r="R46" s="1"/>
      <c r="S46" s="5">
        <f t="shared" si="4"/>
        <v>175747.03999999998</v>
      </c>
      <c r="T46" s="1"/>
      <c r="U46" s="1"/>
      <c r="V46" s="1"/>
      <c r="W46" s="5">
        <f t="shared" si="5"/>
        <v>175747.03999999998</v>
      </c>
    </row>
    <row r="47" spans="1:23" ht="12.75">
      <c r="A47" s="35" t="s">
        <v>35</v>
      </c>
      <c r="B47" s="1"/>
      <c r="C47" s="1">
        <v>33684.53</v>
      </c>
      <c r="D47" s="1"/>
      <c r="E47" s="1">
        <v>7410.59</v>
      </c>
      <c r="F47" s="1"/>
      <c r="G47" s="1"/>
      <c r="H47" s="1"/>
      <c r="I47" s="6">
        <v>7974</v>
      </c>
      <c r="J47" s="1"/>
      <c r="K47" s="1"/>
      <c r="L47" s="1"/>
      <c r="M47" s="1">
        <v>1485.49</v>
      </c>
      <c r="N47" s="1"/>
      <c r="O47" s="1"/>
      <c r="P47" s="1"/>
      <c r="Q47" s="1"/>
      <c r="R47" s="1"/>
      <c r="S47" s="5">
        <f t="shared" si="4"/>
        <v>50554.60999999999</v>
      </c>
      <c r="T47" s="1"/>
      <c r="U47" s="1"/>
      <c r="V47" s="1"/>
      <c r="W47" s="5">
        <f t="shared" si="5"/>
        <v>50554.60999999999</v>
      </c>
    </row>
    <row r="48" spans="1:23" s="14" customFormat="1" ht="12.75">
      <c r="A48" s="8" t="s">
        <v>1</v>
      </c>
      <c r="B48" s="8">
        <f aca="true" t="shared" si="6" ref="B48:W48">SUM(B30:B47)</f>
        <v>857500.3300000001</v>
      </c>
      <c r="C48" s="8">
        <f t="shared" si="6"/>
        <v>2517695.45</v>
      </c>
      <c r="D48" s="8">
        <f t="shared" si="6"/>
        <v>202973.47079999998</v>
      </c>
      <c r="E48" s="8">
        <f t="shared" si="6"/>
        <v>554975.0099999999</v>
      </c>
      <c r="F48" s="8">
        <f t="shared" si="6"/>
        <v>65302</v>
      </c>
      <c r="G48" s="8">
        <f t="shared" si="6"/>
        <v>0</v>
      </c>
      <c r="H48" s="8">
        <f t="shared" si="6"/>
        <v>0</v>
      </c>
      <c r="I48" s="8">
        <f t="shared" si="6"/>
        <v>157980.96</v>
      </c>
      <c r="J48" s="8">
        <f t="shared" si="6"/>
        <v>6180</v>
      </c>
      <c r="K48" s="8">
        <f t="shared" si="6"/>
        <v>0</v>
      </c>
      <c r="L48" s="8">
        <f t="shared" si="6"/>
        <v>10245.15</v>
      </c>
      <c r="M48" s="8">
        <f t="shared" si="6"/>
        <v>38389.85999999999</v>
      </c>
      <c r="N48" s="8">
        <f t="shared" si="6"/>
        <v>0</v>
      </c>
      <c r="O48" s="8">
        <f t="shared" si="6"/>
        <v>16490.160000000003</v>
      </c>
      <c r="P48" s="8">
        <f t="shared" si="6"/>
        <v>8000</v>
      </c>
      <c r="Q48" s="8">
        <f t="shared" si="6"/>
        <v>0</v>
      </c>
      <c r="R48" s="8">
        <f t="shared" si="6"/>
        <v>0.53</v>
      </c>
      <c r="S48" s="5">
        <f t="shared" si="6"/>
        <v>4435732.920800001</v>
      </c>
      <c r="T48" s="5">
        <f t="shared" si="6"/>
        <v>217104</v>
      </c>
      <c r="U48" s="5">
        <f t="shared" si="6"/>
        <v>0</v>
      </c>
      <c r="V48" s="5">
        <f t="shared" si="6"/>
        <v>0</v>
      </c>
      <c r="W48" s="5">
        <f t="shared" si="6"/>
        <v>4652836.920800001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81344.25</v>
      </c>
      <c r="D50" s="1"/>
      <c r="E50" s="1">
        <v>19378.16</v>
      </c>
      <c r="F50" s="1"/>
      <c r="G50" s="1"/>
      <c r="H50" s="1"/>
      <c r="I50" s="8">
        <v>233.68</v>
      </c>
      <c r="J50" s="1"/>
      <c r="K50" s="1"/>
      <c r="L50" s="1">
        <v>81.9</v>
      </c>
      <c r="M50" s="1">
        <v>292.03999999999996</v>
      </c>
      <c r="N50" s="1"/>
      <c r="O50" s="1"/>
      <c r="P50" s="1"/>
      <c r="Q50" s="1"/>
      <c r="R50" s="1">
        <v>0.01</v>
      </c>
      <c r="S50" s="5">
        <f t="shared" si="4"/>
        <v>101330.03999999998</v>
      </c>
      <c r="T50" s="1"/>
      <c r="U50" s="1"/>
      <c r="V50" s="1"/>
      <c r="W50" s="5">
        <f>S50+T50+U50+V50</f>
        <v>101330.03999999998</v>
      </c>
    </row>
    <row r="51" spans="1:23" ht="12.75">
      <c r="A51" s="1" t="s">
        <v>23</v>
      </c>
      <c r="B51" s="1"/>
      <c r="C51" s="1">
        <v>182121.97</v>
      </c>
      <c r="D51" s="1"/>
      <c r="E51" s="1">
        <v>38016.72</v>
      </c>
      <c r="F51" s="1"/>
      <c r="G51" s="1"/>
      <c r="H51" s="1"/>
      <c r="I51" s="8">
        <v>53.68</v>
      </c>
      <c r="J51" s="1"/>
      <c r="K51" s="1"/>
      <c r="L51" s="1"/>
      <c r="M51" s="1">
        <v>341.99</v>
      </c>
      <c r="N51" s="1"/>
      <c r="O51" s="1"/>
      <c r="P51" s="1"/>
      <c r="Q51" s="1"/>
      <c r="R51" s="1">
        <v>0.01</v>
      </c>
      <c r="S51" s="5">
        <f t="shared" si="4"/>
        <v>220534.37</v>
      </c>
      <c r="T51" s="1"/>
      <c r="U51" s="1"/>
      <c r="V51" s="1"/>
      <c r="W51" s="5">
        <f>S51+T51+U51+V51</f>
        <v>220534.37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191803.97</v>
      </c>
      <c r="D53" s="1"/>
      <c r="E53" s="1">
        <v>42251.05</v>
      </c>
      <c r="F53" s="1"/>
      <c r="G53" s="1"/>
      <c r="H53" s="1"/>
      <c r="I53" s="8">
        <v>53.68</v>
      </c>
      <c r="J53" s="1"/>
      <c r="K53" s="1"/>
      <c r="L53" s="1"/>
      <c r="M53" s="1">
        <v>301.55</v>
      </c>
      <c r="N53" s="1"/>
      <c r="O53" s="1"/>
      <c r="P53" s="1"/>
      <c r="Q53" s="1"/>
      <c r="R53" s="1"/>
      <c r="S53" s="5">
        <f t="shared" si="4"/>
        <v>234410.25</v>
      </c>
      <c r="T53" s="1"/>
      <c r="U53" s="1"/>
      <c r="V53" s="1"/>
      <c r="W53" s="5">
        <f>S53+T53+U53+V53</f>
        <v>234410.25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455270.18999999994</v>
      </c>
      <c r="D54" s="8">
        <f t="shared" si="7"/>
        <v>0</v>
      </c>
      <c r="E54" s="8">
        <f t="shared" si="7"/>
        <v>99645.93000000001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341.04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935.5799999999999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0.02</v>
      </c>
      <c r="S54" s="5">
        <f t="shared" si="7"/>
        <v>556274.6599999999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556274.6599999999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51402.35</v>
      </c>
      <c r="C56" s="8">
        <v>36979.65</v>
      </c>
      <c r="D56" s="8">
        <v>9302</v>
      </c>
      <c r="E56" s="8">
        <v>9567.88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297.15</v>
      </c>
      <c r="N56" s="8"/>
      <c r="O56" s="8"/>
      <c r="P56" s="8"/>
      <c r="Q56" s="8"/>
      <c r="R56" s="8">
        <v>0.14</v>
      </c>
      <c r="S56" s="5">
        <f t="shared" si="4"/>
        <v>109137.21</v>
      </c>
      <c r="T56" s="8"/>
      <c r="U56" s="8"/>
      <c r="V56" s="8"/>
      <c r="W56" s="8">
        <f>S56+T56+U56+V56</f>
        <v>109137.21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263083.57</v>
      </c>
      <c r="D58" s="8"/>
      <c r="E58" s="8">
        <v>56307.97</v>
      </c>
      <c r="F58" s="8">
        <v>21385.5</v>
      </c>
      <c r="G58" s="8">
        <v>909.22</v>
      </c>
      <c r="H58" s="8"/>
      <c r="I58" s="8">
        <v>255</v>
      </c>
      <c r="J58" s="8">
        <v>6790</v>
      </c>
      <c r="K58" s="8"/>
      <c r="L58" s="8">
        <v>489.6</v>
      </c>
      <c r="M58" s="8">
        <v>2739.79</v>
      </c>
      <c r="N58" s="8"/>
      <c r="O58" s="8">
        <v>744.39</v>
      </c>
      <c r="P58" s="8"/>
      <c r="Q58" s="8"/>
      <c r="R58" s="8"/>
      <c r="S58" s="5">
        <f t="shared" si="4"/>
        <v>352705.04</v>
      </c>
      <c r="T58" s="17"/>
      <c r="U58" s="8"/>
      <c r="V58" s="8"/>
      <c r="W58" s="8">
        <f aca="true" t="shared" si="8" ref="W58:W64">S58+T58+U58+V58</f>
        <v>352705.04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56796.19</v>
      </c>
      <c r="C60" s="19">
        <v>4554.21</v>
      </c>
      <c r="D60" s="19">
        <v>12495.16</v>
      </c>
      <c r="E60" s="19">
        <v>2229.52</v>
      </c>
      <c r="F60" s="19"/>
      <c r="G60" s="19"/>
      <c r="H60" s="19"/>
      <c r="I60" s="8">
        <v>300.52</v>
      </c>
      <c r="J60" s="19">
        <v>410</v>
      </c>
      <c r="K60" s="19"/>
      <c r="L60" s="19"/>
      <c r="M60" s="19">
        <v>214.54000000000002</v>
      </c>
      <c r="N60" s="19"/>
      <c r="O60" s="19"/>
      <c r="P60" s="19"/>
      <c r="Q60" s="19"/>
      <c r="R60" s="19"/>
      <c r="S60" s="5">
        <f t="shared" si="4"/>
        <v>77000.14</v>
      </c>
      <c r="T60" s="19">
        <v>49900</v>
      </c>
      <c r="U60" s="19"/>
      <c r="V60" s="19"/>
      <c r="W60" s="8">
        <f t="shared" si="8"/>
        <v>126900.14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69143.36</v>
      </c>
      <c r="D62" s="23"/>
      <c r="E62" s="22">
        <v>15211.54</v>
      </c>
      <c r="F62" s="22"/>
      <c r="G62" s="22"/>
      <c r="H62" s="22"/>
      <c r="I62" s="22">
        <v>80.52</v>
      </c>
      <c r="J62" s="22"/>
      <c r="K62" s="22"/>
      <c r="L62" s="22">
        <v>95.1</v>
      </c>
      <c r="M62" s="22">
        <v>1063.23</v>
      </c>
      <c r="N62" s="22"/>
      <c r="O62" s="22"/>
      <c r="P62" s="22"/>
      <c r="Q62" s="22"/>
      <c r="R62" s="22">
        <v>0.03</v>
      </c>
      <c r="S62" s="5">
        <f t="shared" si="4"/>
        <v>85593.78</v>
      </c>
      <c r="T62" s="22"/>
      <c r="U62" s="22"/>
      <c r="V62" s="22"/>
      <c r="W62" s="8">
        <f t="shared" si="8"/>
        <v>85593.78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4">
        <v>9320.12</v>
      </c>
      <c r="D64" s="22"/>
      <c r="E64" s="22">
        <v>2050.43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11370.550000000001</v>
      </c>
      <c r="T64" s="22"/>
      <c r="U64" s="22"/>
      <c r="V64" s="22"/>
      <c r="W64" s="8">
        <f t="shared" si="8"/>
        <v>11370.550000000001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6" sqref="F36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352787.85</v>
      </c>
      <c r="D5" s="4"/>
      <c r="E5" s="4">
        <v>79309.75</v>
      </c>
      <c r="F5" s="4"/>
      <c r="G5" s="4"/>
      <c r="H5" s="4"/>
      <c r="I5" s="1">
        <v>1686.18</v>
      </c>
      <c r="J5" s="4"/>
      <c r="K5" s="4"/>
      <c r="L5" s="2">
        <v>4755</v>
      </c>
      <c r="M5" s="4">
        <v>8192.15</v>
      </c>
      <c r="N5" s="4"/>
      <c r="O5" s="4"/>
      <c r="P5" s="4"/>
      <c r="Q5" s="4"/>
      <c r="R5" s="4">
        <v>0.09</v>
      </c>
      <c r="S5" s="31">
        <f>SUM(B5:R5)</f>
        <v>446731.02</v>
      </c>
      <c r="T5" s="4"/>
      <c r="U5" s="4"/>
      <c r="V5" s="4"/>
      <c r="W5" s="5">
        <f aca="true" t="shared" si="0" ref="W5:W10">S5+T5+U5+V5</f>
        <v>446731.02</v>
      </c>
    </row>
    <row r="6" spans="1:23" ht="12.75">
      <c r="A6" s="3">
        <v>3</v>
      </c>
      <c r="B6" s="4"/>
      <c r="C6" s="4">
        <v>177978.4</v>
      </c>
      <c r="D6" s="4"/>
      <c r="E6" s="4">
        <v>37180.54</v>
      </c>
      <c r="F6" s="4"/>
      <c r="G6" s="4"/>
      <c r="H6" s="4"/>
      <c r="I6" s="1">
        <v>1686.18</v>
      </c>
      <c r="J6" s="4"/>
      <c r="K6" s="4"/>
      <c r="L6" s="4">
        <v>1092</v>
      </c>
      <c r="M6" s="4">
        <v>6019.68</v>
      </c>
      <c r="N6" s="4"/>
      <c r="O6" s="4"/>
      <c r="P6" s="4"/>
      <c r="Q6" s="4"/>
      <c r="R6" s="4">
        <v>0.09</v>
      </c>
      <c r="S6" s="31">
        <f aca="true" t="shared" si="1" ref="S6:S27">SUM(B6:R6)</f>
        <v>223956.88999999998</v>
      </c>
      <c r="T6" s="4"/>
      <c r="U6" s="4"/>
      <c r="V6" s="4"/>
      <c r="W6" s="5">
        <f t="shared" si="0"/>
        <v>223956.88999999998</v>
      </c>
    </row>
    <row r="7" spans="1:23" ht="12.75">
      <c r="A7" s="3">
        <v>4</v>
      </c>
      <c r="B7" s="4"/>
      <c r="C7" s="4">
        <v>184086.48</v>
      </c>
      <c r="D7" s="4"/>
      <c r="E7" s="4">
        <v>40436.67</v>
      </c>
      <c r="F7" s="4"/>
      <c r="G7" s="4"/>
      <c r="H7" s="4"/>
      <c r="I7" s="1">
        <v>2686.1700000000005</v>
      </c>
      <c r="J7" s="4"/>
      <c r="K7" s="4"/>
      <c r="L7" s="4">
        <v>2710.35</v>
      </c>
      <c r="M7" s="4">
        <v>5951.96</v>
      </c>
      <c r="N7" s="4"/>
      <c r="O7" s="4"/>
      <c r="P7" s="4"/>
      <c r="Q7" s="4"/>
      <c r="R7" s="4">
        <v>0.09</v>
      </c>
      <c r="S7" s="31">
        <f t="shared" si="1"/>
        <v>235871.72000000003</v>
      </c>
      <c r="T7" s="4"/>
      <c r="U7" s="4"/>
      <c r="V7" s="4"/>
      <c r="W7" s="5">
        <f t="shared" si="0"/>
        <v>235871.72000000003</v>
      </c>
    </row>
    <row r="8" spans="1:23" ht="12.75">
      <c r="A8" s="3">
        <v>5</v>
      </c>
      <c r="B8" s="4"/>
      <c r="C8" s="4">
        <v>306261.74</v>
      </c>
      <c r="D8" s="4"/>
      <c r="E8" s="4">
        <v>65991.88</v>
      </c>
      <c r="F8" s="4"/>
      <c r="G8" s="4"/>
      <c r="H8" s="4"/>
      <c r="I8" s="1">
        <v>1941.18</v>
      </c>
      <c r="J8" s="4"/>
      <c r="K8" s="4"/>
      <c r="L8" s="4">
        <v>3804</v>
      </c>
      <c r="M8" s="4">
        <v>11423.21</v>
      </c>
      <c r="N8" s="4"/>
      <c r="O8" s="4"/>
      <c r="P8" s="4"/>
      <c r="Q8" s="4"/>
      <c r="R8" s="4">
        <v>0.09</v>
      </c>
      <c r="S8" s="31">
        <f t="shared" si="1"/>
        <v>389422.10000000003</v>
      </c>
      <c r="T8" s="4"/>
      <c r="U8" s="4"/>
      <c r="V8" s="4"/>
      <c r="W8" s="5">
        <f t="shared" si="0"/>
        <v>389422.10000000003</v>
      </c>
    </row>
    <row r="9" spans="1:23" ht="12.75">
      <c r="A9" s="3">
        <v>6</v>
      </c>
      <c r="B9" s="4"/>
      <c r="C9" s="4">
        <v>296868.07</v>
      </c>
      <c r="D9" s="4"/>
      <c r="E9" s="4">
        <v>70362.76</v>
      </c>
      <c r="F9" s="4"/>
      <c r="G9" s="4"/>
      <c r="H9" s="4"/>
      <c r="I9" s="1">
        <v>1686.18</v>
      </c>
      <c r="J9" s="4"/>
      <c r="K9" s="4"/>
      <c r="L9" s="4">
        <v>3804</v>
      </c>
      <c r="M9" s="4">
        <v>8130.69</v>
      </c>
      <c r="N9" s="4"/>
      <c r="O9" s="4"/>
      <c r="P9" s="4"/>
      <c r="Q9" s="4"/>
      <c r="R9" s="4">
        <v>0.09</v>
      </c>
      <c r="S9" s="31">
        <f t="shared" si="1"/>
        <v>380851.79000000004</v>
      </c>
      <c r="T9" s="4"/>
      <c r="U9" s="4"/>
      <c r="V9" s="4"/>
      <c r="W9" s="5">
        <f t="shared" si="0"/>
        <v>380851.79000000004</v>
      </c>
    </row>
    <row r="10" spans="1:23" ht="12.75">
      <c r="A10" s="3">
        <v>11</v>
      </c>
      <c r="B10" s="4"/>
      <c r="C10" s="4">
        <v>113949.91</v>
      </c>
      <c r="D10" s="4"/>
      <c r="E10" s="4">
        <v>27308.43</v>
      </c>
      <c r="F10" s="4"/>
      <c r="G10" s="4"/>
      <c r="H10" s="4"/>
      <c r="I10" s="1">
        <v>1973.17</v>
      </c>
      <c r="J10" s="4"/>
      <c r="K10" s="4"/>
      <c r="L10" s="4">
        <v>409.5</v>
      </c>
      <c r="M10" s="4">
        <v>4109.8</v>
      </c>
      <c r="N10" s="4"/>
      <c r="O10" s="4"/>
      <c r="P10" s="4"/>
      <c r="Q10" s="4"/>
      <c r="R10" s="4">
        <v>0.44</v>
      </c>
      <c r="S10" s="31">
        <f t="shared" si="1"/>
        <v>147751.25</v>
      </c>
      <c r="T10" s="4"/>
      <c r="U10" s="4"/>
      <c r="V10" s="4"/>
      <c r="W10" s="5">
        <f t="shared" si="0"/>
        <v>147751.25</v>
      </c>
    </row>
    <row r="11" spans="1:23" ht="12.75">
      <c r="A11" s="3">
        <v>12</v>
      </c>
      <c r="B11" s="4"/>
      <c r="C11" s="4">
        <v>226998.55</v>
      </c>
      <c r="D11" s="4"/>
      <c r="E11" s="4">
        <v>48785.75</v>
      </c>
      <c r="F11" s="4"/>
      <c r="G11" s="4"/>
      <c r="H11" s="4"/>
      <c r="I11" s="1">
        <v>1866.16</v>
      </c>
      <c r="J11" s="4"/>
      <c r="K11" s="4"/>
      <c r="L11" s="4">
        <v>1092</v>
      </c>
      <c r="M11" s="4">
        <v>5756.74</v>
      </c>
      <c r="N11" s="4"/>
      <c r="O11" s="4"/>
      <c r="P11" s="4"/>
      <c r="Q11" s="4"/>
      <c r="R11" s="4">
        <v>0.08</v>
      </c>
      <c r="S11" s="31">
        <f t="shared" si="1"/>
        <v>284499.27999999997</v>
      </c>
      <c r="T11" s="4"/>
      <c r="U11" s="4"/>
      <c r="V11" s="4"/>
      <c r="W11" s="5">
        <f>S11+T11+U11+V11</f>
        <v>284499.27999999997</v>
      </c>
    </row>
    <row r="12" spans="1:23" ht="12.75">
      <c r="A12" s="3">
        <v>13</v>
      </c>
      <c r="B12" s="4"/>
      <c r="C12" s="4">
        <v>182756.07</v>
      </c>
      <c r="D12" s="4"/>
      <c r="E12" s="4">
        <v>40513.61</v>
      </c>
      <c r="F12" s="4"/>
      <c r="G12" s="4"/>
      <c r="H12" s="4"/>
      <c r="I12" s="1">
        <v>1941.16</v>
      </c>
      <c r="J12" s="4"/>
      <c r="K12" s="4"/>
      <c r="L12" s="4">
        <v>1092</v>
      </c>
      <c r="M12" s="4">
        <v>7021.18</v>
      </c>
      <c r="N12" s="4"/>
      <c r="O12" s="4"/>
      <c r="P12" s="4"/>
      <c r="Q12" s="4"/>
      <c r="R12" s="4">
        <v>0.08</v>
      </c>
      <c r="S12" s="31">
        <f t="shared" si="1"/>
        <v>233324.09999999998</v>
      </c>
      <c r="T12" s="4"/>
      <c r="U12" s="4"/>
      <c r="V12" s="4"/>
      <c r="W12" s="5">
        <f aca="true" t="shared" si="2" ref="W12:W27">S12+T12+U12+V12</f>
        <v>233324.09999999998</v>
      </c>
    </row>
    <row r="13" spans="1:23" ht="12.75">
      <c r="A13" s="3">
        <v>14</v>
      </c>
      <c r="B13" s="4"/>
      <c r="C13" s="4">
        <v>97382.25</v>
      </c>
      <c r="D13" s="4"/>
      <c r="E13" s="4">
        <v>21151.46</v>
      </c>
      <c r="F13" s="4"/>
      <c r="G13" s="4"/>
      <c r="H13" s="4"/>
      <c r="I13" s="1">
        <v>1866.16</v>
      </c>
      <c r="J13" s="4"/>
      <c r="K13" s="4"/>
      <c r="L13" s="4">
        <v>409.5</v>
      </c>
      <c r="M13" s="4">
        <v>2418.96</v>
      </c>
      <c r="N13" s="4"/>
      <c r="O13" s="4"/>
      <c r="P13" s="4"/>
      <c r="Q13" s="4"/>
      <c r="R13" s="4">
        <v>0.08</v>
      </c>
      <c r="S13" s="31">
        <f t="shared" si="1"/>
        <v>123228.41</v>
      </c>
      <c r="T13" s="4"/>
      <c r="U13" s="4"/>
      <c r="V13" s="4"/>
      <c r="W13" s="5">
        <f t="shared" si="2"/>
        <v>123228.41</v>
      </c>
    </row>
    <row r="14" spans="1:23" ht="12.75">
      <c r="A14" s="3">
        <v>16</v>
      </c>
      <c r="B14" s="4"/>
      <c r="C14" s="4">
        <v>183113.24</v>
      </c>
      <c r="D14" s="4"/>
      <c r="E14" s="4">
        <v>42651.34</v>
      </c>
      <c r="F14" s="4"/>
      <c r="G14" s="4"/>
      <c r="H14" s="4"/>
      <c r="I14" s="1">
        <v>1686.16</v>
      </c>
      <c r="J14" s="4"/>
      <c r="K14" s="4"/>
      <c r="L14" s="4">
        <v>1902</v>
      </c>
      <c r="M14" s="4">
        <v>6121.4400000000005</v>
      </c>
      <c r="N14" s="4"/>
      <c r="O14" s="4"/>
      <c r="P14" s="4"/>
      <c r="Q14" s="4"/>
      <c r="R14" s="4">
        <v>0.08</v>
      </c>
      <c r="S14" s="31">
        <f t="shared" si="1"/>
        <v>235474.25999999998</v>
      </c>
      <c r="T14" s="4"/>
      <c r="U14" s="4"/>
      <c r="V14" s="4"/>
      <c r="W14" s="5">
        <f t="shared" si="2"/>
        <v>235474.25999999998</v>
      </c>
    </row>
    <row r="15" spans="1:23" ht="12.75">
      <c r="A15" s="3">
        <v>21</v>
      </c>
      <c r="B15" s="4"/>
      <c r="C15" s="4">
        <v>403756.6</v>
      </c>
      <c r="D15" s="4"/>
      <c r="E15" s="4">
        <v>89688.93</v>
      </c>
      <c r="F15" s="4"/>
      <c r="G15" s="4"/>
      <c r="H15" s="4"/>
      <c r="I15" s="1">
        <v>1686.17</v>
      </c>
      <c r="J15" s="4"/>
      <c r="K15" s="4"/>
      <c r="L15" s="4">
        <v>3328.5</v>
      </c>
      <c r="M15" s="4">
        <v>11145.9</v>
      </c>
      <c r="N15" s="4"/>
      <c r="O15" s="4"/>
      <c r="P15" s="4"/>
      <c r="Q15" s="4"/>
      <c r="R15" s="4">
        <v>0.08</v>
      </c>
      <c r="S15" s="31">
        <f t="shared" si="1"/>
        <v>509606.18</v>
      </c>
      <c r="T15" s="4"/>
      <c r="U15" s="4"/>
      <c r="V15" s="4"/>
      <c r="W15" s="5">
        <f t="shared" si="2"/>
        <v>509606.18</v>
      </c>
    </row>
    <row r="16" spans="1:23" ht="12.75">
      <c r="A16" s="3">
        <v>24</v>
      </c>
      <c r="B16" s="4"/>
      <c r="C16" s="4">
        <v>369665.14</v>
      </c>
      <c r="D16" s="4"/>
      <c r="E16" s="4">
        <v>80187.98</v>
      </c>
      <c r="F16" s="4"/>
      <c r="G16" s="4"/>
      <c r="H16" s="4"/>
      <c r="I16" s="1">
        <v>1941.16</v>
      </c>
      <c r="J16" s="4"/>
      <c r="K16" s="4"/>
      <c r="L16" s="4">
        <v>4755</v>
      </c>
      <c r="M16" s="4">
        <v>18215.85</v>
      </c>
      <c r="N16" s="4"/>
      <c r="O16" s="4"/>
      <c r="P16" s="4"/>
      <c r="Q16" s="4"/>
      <c r="R16" s="4">
        <v>0.08</v>
      </c>
      <c r="S16" s="31">
        <f t="shared" si="1"/>
        <v>474765.20999999996</v>
      </c>
      <c r="T16" s="4"/>
      <c r="U16" s="4"/>
      <c r="V16" s="4"/>
      <c r="W16" s="5">
        <f t="shared" si="2"/>
        <v>474765.20999999996</v>
      </c>
    </row>
    <row r="17" spans="1:23" ht="12.75">
      <c r="A17" s="3">
        <v>25</v>
      </c>
      <c r="B17" s="4"/>
      <c r="C17" s="4">
        <v>261389.63</v>
      </c>
      <c r="D17" s="4"/>
      <c r="E17" s="4">
        <v>58729.14</v>
      </c>
      <c r="F17" s="4"/>
      <c r="G17" s="4"/>
      <c r="H17" s="4"/>
      <c r="I17" s="1">
        <v>1986.16</v>
      </c>
      <c r="J17" s="4"/>
      <c r="K17" s="4"/>
      <c r="L17" s="4">
        <v>1638</v>
      </c>
      <c r="M17" s="4">
        <v>7424.46</v>
      </c>
      <c r="N17" s="4"/>
      <c r="O17" s="4"/>
      <c r="P17" s="4"/>
      <c r="Q17" s="4"/>
      <c r="R17" s="4">
        <v>0.08</v>
      </c>
      <c r="S17" s="31">
        <f t="shared" si="1"/>
        <v>331167.47000000003</v>
      </c>
      <c r="T17" s="4"/>
      <c r="U17" s="4"/>
      <c r="V17" s="4"/>
      <c r="W17" s="5">
        <f t="shared" si="2"/>
        <v>331167.47000000003</v>
      </c>
    </row>
    <row r="18" spans="1:23" ht="12.75">
      <c r="A18" s="3">
        <v>30</v>
      </c>
      <c r="B18" s="4"/>
      <c r="C18" s="4">
        <v>279328.65</v>
      </c>
      <c r="D18" s="4"/>
      <c r="E18" s="4">
        <v>60952.4</v>
      </c>
      <c r="F18" s="4"/>
      <c r="G18" s="4"/>
      <c r="H18" s="4"/>
      <c r="I18" s="1">
        <v>1941.16</v>
      </c>
      <c r="J18" s="4"/>
      <c r="K18" s="4"/>
      <c r="L18" s="4">
        <v>2853</v>
      </c>
      <c r="M18" s="4">
        <v>5247.55</v>
      </c>
      <c r="N18" s="4"/>
      <c r="O18" s="4"/>
      <c r="P18" s="4"/>
      <c r="Q18" s="4"/>
      <c r="R18" s="4">
        <v>0.08</v>
      </c>
      <c r="S18" s="31">
        <f t="shared" si="1"/>
        <v>350322.84</v>
      </c>
      <c r="T18" s="4"/>
      <c r="U18" s="4"/>
      <c r="V18" s="4"/>
      <c r="W18" s="5">
        <f t="shared" si="2"/>
        <v>350322.84</v>
      </c>
    </row>
    <row r="19" spans="1:23" ht="12.75">
      <c r="A19" s="3">
        <v>31</v>
      </c>
      <c r="B19" s="4"/>
      <c r="C19" s="4">
        <v>260381.64</v>
      </c>
      <c r="D19" s="4"/>
      <c r="E19" s="4">
        <v>57157.67</v>
      </c>
      <c r="F19" s="4"/>
      <c r="G19" s="4"/>
      <c r="H19" s="4"/>
      <c r="I19" s="1">
        <v>1941.16</v>
      </c>
      <c r="J19" s="4"/>
      <c r="K19" s="4"/>
      <c r="L19" s="4">
        <v>2853</v>
      </c>
      <c r="M19" s="4">
        <v>7572.32</v>
      </c>
      <c r="N19" s="4"/>
      <c r="O19" s="4"/>
      <c r="P19" s="4"/>
      <c r="Q19" s="4"/>
      <c r="R19" s="4">
        <v>0.08</v>
      </c>
      <c r="S19" s="31">
        <f t="shared" si="1"/>
        <v>329905.87</v>
      </c>
      <c r="T19" s="4"/>
      <c r="U19" s="4"/>
      <c r="V19" s="4"/>
      <c r="W19" s="5">
        <f t="shared" si="2"/>
        <v>329905.87</v>
      </c>
    </row>
    <row r="20" spans="1:23" ht="12.75">
      <c r="A20" s="3">
        <v>32</v>
      </c>
      <c r="B20" s="4"/>
      <c r="C20" s="4">
        <v>158984.05</v>
      </c>
      <c r="D20" s="4"/>
      <c r="E20" s="4">
        <v>35231.16</v>
      </c>
      <c r="F20" s="4"/>
      <c r="G20" s="4"/>
      <c r="H20" s="4"/>
      <c r="I20" s="1">
        <v>1941.16</v>
      </c>
      <c r="J20" s="4"/>
      <c r="K20" s="4"/>
      <c r="L20" s="4">
        <v>3090.75</v>
      </c>
      <c r="M20" s="4">
        <v>6117.11</v>
      </c>
      <c r="N20" s="4"/>
      <c r="O20" s="4"/>
      <c r="P20" s="4"/>
      <c r="Q20" s="4"/>
      <c r="R20" s="4">
        <v>0.08</v>
      </c>
      <c r="S20" s="31">
        <f t="shared" si="1"/>
        <v>205364.30999999997</v>
      </c>
      <c r="T20" s="4"/>
      <c r="U20" s="4"/>
      <c r="V20" s="4"/>
      <c r="W20" s="5">
        <f t="shared" si="2"/>
        <v>205364.30999999997</v>
      </c>
    </row>
    <row r="21" spans="1:23" ht="12.75">
      <c r="A21" s="3">
        <v>33</v>
      </c>
      <c r="B21" s="4"/>
      <c r="C21" s="4">
        <v>207114.24</v>
      </c>
      <c r="D21" s="4"/>
      <c r="E21" s="4">
        <v>41726.69</v>
      </c>
      <c r="F21" s="4"/>
      <c r="G21" s="4"/>
      <c r="H21" s="4"/>
      <c r="I21" s="1">
        <v>1941.16</v>
      </c>
      <c r="J21" s="4"/>
      <c r="K21" s="4"/>
      <c r="L21" s="4">
        <v>2377.5</v>
      </c>
      <c r="M21" s="4">
        <v>7931.16</v>
      </c>
      <c r="N21" s="4"/>
      <c r="O21" s="4"/>
      <c r="P21" s="4"/>
      <c r="Q21" s="4"/>
      <c r="R21" s="4">
        <v>0.08</v>
      </c>
      <c r="S21" s="31">
        <f t="shared" si="1"/>
        <v>261090.83</v>
      </c>
      <c r="T21" s="4"/>
      <c r="U21" s="4"/>
      <c r="V21" s="4"/>
      <c r="W21" s="5">
        <f t="shared" si="2"/>
        <v>261090.83</v>
      </c>
    </row>
    <row r="22" spans="1:23" ht="12.75">
      <c r="A22" s="3">
        <v>34</v>
      </c>
      <c r="B22" s="4"/>
      <c r="C22" s="4">
        <v>313741.36</v>
      </c>
      <c r="D22" s="4"/>
      <c r="E22" s="4">
        <v>72168.53</v>
      </c>
      <c r="F22" s="4"/>
      <c r="G22" s="4"/>
      <c r="H22" s="4"/>
      <c r="I22" s="1">
        <v>2161.16</v>
      </c>
      <c r="J22" s="4"/>
      <c r="K22" s="4"/>
      <c r="L22" s="4">
        <v>2853</v>
      </c>
      <c r="M22" s="4">
        <v>12397.45</v>
      </c>
      <c r="N22" s="4"/>
      <c r="O22" s="4"/>
      <c r="P22" s="4"/>
      <c r="Q22" s="4"/>
      <c r="R22" s="4">
        <v>0.08</v>
      </c>
      <c r="S22" s="31">
        <f t="shared" si="1"/>
        <v>403321.58</v>
      </c>
      <c r="T22" s="4"/>
      <c r="U22" s="4"/>
      <c r="V22" s="4"/>
      <c r="W22" s="5">
        <f t="shared" si="2"/>
        <v>403321.58</v>
      </c>
    </row>
    <row r="23" spans="1:23" ht="12.75">
      <c r="A23" s="26" t="s">
        <v>31</v>
      </c>
      <c r="B23" s="4"/>
      <c r="C23" s="4">
        <v>66132.4</v>
      </c>
      <c r="D23" s="4"/>
      <c r="E23" s="4">
        <v>15505.59</v>
      </c>
      <c r="F23" s="4"/>
      <c r="G23" s="4"/>
      <c r="H23" s="4"/>
      <c r="I23" s="1">
        <v>1614.52</v>
      </c>
      <c r="J23" s="4"/>
      <c r="K23" s="4"/>
      <c r="L23" s="4">
        <v>0</v>
      </c>
      <c r="M23" s="4">
        <v>2409.01</v>
      </c>
      <c r="N23" s="4"/>
      <c r="O23" s="4"/>
      <c r="P23" s="4"/>
      <c r="Q23" s="4"/>
      <c r="R23" s="4">
        <v>0</v>
      </c>
      <c r="S23" s="31">
        <f t="shared" si="1"/>
        <v>85661.51999999999</v>
      </c>
      <c r="T23" s="4"/>
      <c r="U23" s="4"/>
      <c r="V23" s="4"/>
      <c r="W23" s="5">
        <f t="shared" si="2"/>
        <v>85661.51999999999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176438.91</v>
      </c>
      <c r="D25" s="4"/>
      <c r="E25" s="4">
        <v>38359.75</v>
      </c>
      <c r="F25" s="4"/>
      <c r="G25" s="4"/>
      <c r="H25" s="4"/>
      <c r="I25" s="1">
        <v>1703.1</v>
      </c>
      <c r="J25" s="4"/>
      <c r="K25" s="4"/>
      <c r="L25" s="4">
        <v>0</v>
      </c>
      <c r="M25" s="4">
        <v>2716.94</v>
      </c>
      <c r="N25" s="4"/>
      <c r="O25" s="4"/>
      <c r="P25" s="4"/>
      <c r="Q25" s="4"/>
      <c r="R25" s="4">
        <v>0.3</v>
      </c>
      <c r="S25" s="31">
        <f t="shared" si="1"/>
        <v>219219</v>
      </c>
      <c r="T25" s="4"/>
      <c r="U25" s="4"/>
      <c r="V25" s="4"/>
      <c r="W25" s="5">
        <f t="shared" si="2"/>
        <v>219219</v>
      </c>
    </row>
    <row r="26" spans="1:23" ht="12.75">
      <c r="A26" s="26" t="s">
        <v>34</v>
      </c>
      <c r="B26" s="4"/>
      <c r="C26" s="4">
        <v>93359.3</v>
      </c>
      <c r="D26" s="4"/>
      <c r="E26" s="4">
        <v>21202.51</v>
      </c>
      <c r="F26" s="4"/>
      <c r="G26" s="4"/>
      <c r="H26" s="4"/>
      <c r="I26" s="1">
        <v>1997.1</v>
      </c>
      <c r="J26" s="4"/>
      <c r="K26" s="4"/>
      <c r="L26" s="4">
        <v>376</v>
      </c>
      <c r="M26" s="4">
        <v>1860.92</v>
      </c>
      <c r="N26" s="4"/>
      <c r="O26" s="4"/>
      <c r="P26" s="4"/>
      <c r="Q26" s="4"/>
      <c r="R26" s="4">
        <v>0.6699999999999999</v>
      </c>
      <c r="S26" s="31">
        <f t="shared" si="1"/>
        <v>118796.5</v>
      </c>
      <c r="T26" s="4"/>
      <c r="U26" s="4"/>
      <c r="V26" s="4"/>
      <c r="W26" s="5">
        <f t="shared" si="2"/>
        <v>118796.5</v>
      </c>
    </row>
    <row r="27" spans="1:23" ht="12.75">
      <c r="A27" s="26" t="s">
        <v>35</v>
      </c>
      <c r="B27" s="4"/>
      <c r="C27" s="4">
        <v>26485.36</v>
      </c>
      <c r="D27" s="4"/>
      <c r="E27" s="4">
        <v>5826.78</v>
      </c>
      <c r="F27" s="4"/>
      <c r="G27" s="4"/>
      <c r="H27" s="4"/>
      <c r="I27" s="1">
        <v>1614.52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33926.659999999996</v>
      </c>
      <c r="T27" s="4"/>
      <c r="U27" s="4"/>
      <c r="V27" s="4"/>
      <c r="W27" s="5">
        <f t="shared" si="2"/>
        <v>33926.659999999996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4738959.840000001</v>
      </c>
      <c r="D28" s="8">
        <f t="shared" si="3"/>
        <v>0</v>
      </c>
      <c r="E28" s="8">
        <f t="shared" si="3"/>
        <v>1050429.32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41487.229999999996</v>
      </c>
      <c r="J28" s="8">
        <f t="shared" si="3"/>
        <v>0</v>
      </c>
      <c r="K28" s="8">
        <f t="shared" si="3"/>
        <v>0</v>
      </c>
      <c r="L28" s="8">
        <f t="shared" si="3"/>
        <v>45195.1</v>
      </c>
      <c r="M28" s="8">
        <f t="shared" si="3"/>
        <v>148184.48000000004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2.8200000000000003</v>
      </c>
      <c r="S28" s="5">
        <f>SUM(S5:S27)</f>
        <v>6024258.79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6024258.79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194015.43</v>
      </c>
      <c r="C30" s="1">
        <v>102450.97</v>
      </c>
      <c r="D30" s="1">
        <v>52104.04</v>
      </c>
      <c r="E30" s="1">
        <v>22843.67</v>
      </c>
      <c r="F30" s="1"/>
      <c r="G30" s="1"/>
      <c r="H30" s="1"/>
      <c r="I30" s="6">
        <v>2972.79</v>
      </c>
      <c r="J30" s="1"/>
      <c r="K30" s="1"/>
      <c r="L30" s="1">
        <v>491.4</v>
      </c>
      <c r="M30" s="1">
        <v>1180.17</v>
      </c>
      <c r="N30" s="1"/>
      <c r="O30" s="1"/>
      <c r="P30" s="1"/>
      <c r="Q30" s="1"/>
      <c r="R30" s="1">
        <v>0.11</v>
      </c>
      <c r="S30" s="5">
        <f>SUM(B30:R30)</f>
        <v>376058.57999999996</v>
      </c>
      <c r="T30" s="1"/>
      <c r="U30" s="1"/>
      <c r="V30" s="1"/>
      <c r="W30" s="5">
        <f>S30+T30+U30+V30</f>
        <v>376058.57999999996</v>
      </c>
    </row>
    <row r="31" spans="1:23" ht="12.75">
      <c r="A31" s="3">
        <v>3</v>
      </c>
      <c r="B31" s="1">
        <v>93864.83</v>
      </c>
      <c r="C31" s="1">
        <v>67811.3</v>
      </c>
      <c r="D31" s="1">
        <v>20650.26</v>
      </c>
      <c r="E31" s="1">
        <v>16071.28</v>
      </c>
      <c r="F31" s="1"/>
      <c r="G31" s="1"/>
      <c r="H31" s="1"/>
      <c r="I31" s="6">
        <v>2342.41</v>
      </c>
      <c r="J31" s="1"/>
      <c r="K31" s="1"/>
      <c r="L31" s="1">
        <v>136.5</v>
      </c>
      <c r="M31" s="1">
        <v>819.3299999999999</v>
      </c>
      <c r="N31" s="1"/>
      <c r="O31" s="1"/>
      <c r="P31" s="1"/>
      <c r="Q31" s="1"/>
      <c r="R31" s="1">
        <v>0.11</v>
      </c>
      <c r="S31" s="5">
        <f aca="true" t="shared" si="4" ref="S31:S64">SUM(B31:R31)</f>
        <v>201696.02</v>
      </c>
      <c r="T31" s="1"/>
      <c r="U31" s="1"/>
      <c r="V31" s="1"/>
      <c r="W31" s="5">
        <f aca="true" t="shared" si="5" ref="W31:W47">S31+T31+U31+V31</f>
        <v>201696.02</v>
      </c>
    </row>
    <row r="32" spans="1:23" ht="12.75">
      <c r="A32" s="3">
        <v>4</v>
      </c>
      <c r="B32" s="1">
        <v>422180.06</v>
      </c>
      <c r="C32" s="1">
        <v>127509.82</v>
      </c>
      <c r="D32" s="1">
        <v>90206.41</v>
      </c>
      <c r="E32" s="1">
        <v>27016.27</v>
      </c>
      <c r="F32" s="1">
        <v>4095</v>
      </c>
      <c r="G32" s="1"/>
      <c r="H32" s="1"/>
      <c r="I32" s="6">
        <v>3839.35</v>
      </c>
      <c r="J32" s="1"/>
      <c r="K32" s="1"/>
      <c r="L32" s="1">
        <v>1426.5</v>
      </c>
      <c r="M32" s="1">
        <v>1475.9499999999998</v>
      </c>
      <c r="N32" s="1"/>
      <c r="O32" s="1"/>
      <c r="P32" s="1"/>
      <c r="Q32" s="1"/>
      <c r="R32" s="1">
        <v>0.11</v>
      </c>
      <c r="S32" s="5">
        <f t="shared" si="4"/>
        <v>677749.47</v>
      </c>
      <c r="T32" s="1"/>
      <c r="U32" s="1"/>
      <c r="V32" s="1"/>
      <c r="W32" s="5">
        <f t="shared" si="5"/>
        <v>677749.47</v>
      </c>
    </row>
    <row r="33" spans="1:23" ht="12.75">
      <c r="A33" s="3">
        <v>5</v>
      </c>
      <c r="B33" s="1">
        <v>312766.4</v>
      </c>
      <c r="C33" s="1">
        <v>132425.18</v>
      </c>
      <c r="D33" s="1">
        <v>68587.65</v>
      </c>
      <c r="E33" s="1">
        <v>30267.88</v>
      </c>
      <c r="F33" s="1"/>
      <c r="G33" s="1"/>
      <c r="H33" s="1"/>
      <c r="I33" s="6">
        <v>4560.11</v>
      </c>
      <c r="J33" s="1"/>
      <c r="K33" s="1"/>
      <c r="L33" s="1">
        <v>1902</v>
      </c>
      <c r="M33" s="1">
        <v>2291.82</v>
      </c>
      <c r="N33" s="1"/>
      <c r="O33" s="1"/>
      <c r="P33" s="1"/>
      <c r="Q33" s="1"/>
      <c r="R33" s="1">
        <v>0.12</v>
      </c>
      <c r="S33" s="5">
        <f t="shared" si="4"/>
        <v>552801.1599999999</v>
      </c>
      <c r="T33" s="1"/>
      <c r="U33" s="15"/>
      <c r="V33" s="15"/>
      <c r="W33" s="5">
        <f t="shared" si="5"/>
        <v>552801.1599999999</v>
      </c>
    </row>
    <row r="34" spans="1:23" ht="12.75">
      <c r="A34" s="3">
        <v>6</v>
      </c>
      <c r="B34" s="1">
        <v>56027.51</v>
      </c>
      <c r="C34" s="1">
        <v>60530.14</v>
      </c>
      <c r="D34" s="1">
        <v>21183.95</v>
      </c>
      <c r="E34" s="1">
        <v>14225.88</v>
      </c>
      <c r="F34" s="1"/>
      <c r="G34" s="1"/>
      <c r="H34" s="1"/>
      <c r="I34" s="6">
        <v>2065.5299999999997</v>
      </c>
      <c r="J34" s="1"/>
      <c r="K34" s="1"/>
      <c r="L34" s="1">
        <v>546</v>
      </c>
      <c r="M34" s="1">
        <v>584.16</v>
      </c>
      <c r="N34" s="1"/>
      <c r="O34" s="1"/>
      <c r="P34" s="1"/>
      <c r="Q34" s="1"/>
      <c r="R34" s="1">
        <v>0.11</v>
      </c>
      <c r="S34" s="5">
        <f t="shared" si="4"/>
        <v>155163.28</v>
      </c>
      <c r="T34" s="1"/>
      <c r="U34" s="1"/>
      <c r="V34" s="1"/>
      <c r="W34" s="5">
        <f t="shared" si="5"/>
        <v>155163.28</v>
      </c>
    </row>
    <row r="35" spans="1:23" ht="12.75">
      <c r="A35" s="3">
        <v>7</v>
      </c>
      <c r="B35" s="1">
        <v>115029.69</v>
      </c>
      <c r="C35" s="1">
        <v>50841.2</v>
      </c>
      <c r="D35" s="1">
        <v>25306.55</v>
      </c>
      <c r="E35" s="1">
        <v>11330.19</v>
      </c>
      <c r="F35" s="1"/>
      <c r="G35" s="1"/>
      <c r="H35" s="1"/>
      <c r="I35" s="6">
        <v>2258.67</v>
      </c>
      <c r="J35" s="1"/>
      <c r="K35" s="1"/>
      <c r="L35" s="1">
        <v>54.6</v>
      </c>
      <c r="M35" s="1">
        <v>433.21</v>
      </c>
      <c r="N35" s="1"/>
      <c r="O35" s="1"/>
      <c r="P35" s="1"/>
      <c r="Q35" s="1"/>
      <c r="R35" s="1">
        <v>0.11</v>
      </c>
      <c r="S35" s="5">
        <f t="shared" si="4"/>
        <v>205254.22</v>
      </c>
      <c r="T35" s="1"/>
      <c r="U35" s="1"/>
      <c r="V35" s="1"/>
      <c r="W35" s="5">
        <f t="shared" si="5"/>
        <v>205254.22</v>
      </c>
    </row>
    <row r="36" spans="1:23" ht="12.75">
      <c r="A36" s="3">
        <v>8</v>
      </c>
      <c r="B36" s="1">
        <v>107558.43</v>
      </c>
      <c r="C36" s="1">
        <v>72004.51</v>
      </c>
      <c r="D36" s="1">
        <v>24347.29</v>
      </c>
      <c r="E36" s="1">
        <v>18231.08</v>
      </c>
      <c r="F36" s="1"/>
      <c r="G36" s="1"/>
      <c r="H36" s="1"/>
      <c r="I36" s="6">
        <v>1879.81</v>
      </c>
      <c r="J36" s="1"/>
      <c r="K36" s="1"/>
      <c r="L36" s="1">
        <v>218.4</v>
      </c>
      <c r="M36" s="1">
        <v>1526</v>
      </c>
      <c r="N36" s="1"/>
      <c r="O36" s="1"/>
      <c r="P36" s="1"/>
      <c r="Q36" s="1"/>
      <c r="R36" s="1">
        <v>0.11</v>
      </c>
      <c r="S36" s="5">
        <f t="shared" si="4"/>
        <v>225765.62999999998</v>
      </c>
      <c r="T36" s="1"/>
      <c r="U36" s="1"/>
      <c r="V36" s="1"/>
      <c r="W36" s="5">
        <f t="shared" si="5"/>
        <v>225765.62999999998</v>
      </c>
    </row>
    <row r="37" spans="1:23" ht="12.75">
      <c r="A37" s="3">
        <v>9</v>
      </c>
      <c r="B37" s="1">
        <v>174152.18</v>
      </c>
      <c r="C37" s="1">
        <v>142285.28</v>
      </c>
      <c r="D37" s="1">
        <v>36585.46</v>
      </c>
      <c r="E37" s="1">
        <v>30642.13</v>
      </c>
      <c r="F37" s="1"/>
      <c r="G37" s="1"/>
      <c r="H37" s="1"/>
      <c r="I37" s="6">
        <v>3173.2200000000003</v>
      </c>
      <c r="J37" s="1"/>
      <c r="K37" s="1"/>
      <c r="L37" s="1">
        <v>713.25</v>
      </c>
      <c r="M37" s="1">
        <v>1876.3700000000001</v>
      </c>
      <c r="N37" s="1"/>
      <c r="O37" s="1"/>
      <c r="P37" s="1"/>
      <c r="Q37" s="1"/>
      <c r="R37" s="1">
        <v>0.11</v>
      </c>
      <c r="S37" s="5">
        <f t="shared" si="4"/>
        <v>389427.99999999994</v>
      </c>
      <c r="T37" s="1"/>
      <c r="U37" s="1"/>
      <c r="V37" s="1"/>
      <c r="W37" s="5">
        <f t="shared" si="5"/>
        <v>389427.99999999994</v>
      </c>
    </row>
    <row r="38" spans="1:23" ht="12.75">
      <c r="A38" s="3">
        <v>11</v>
      </c>
      <c r="B38" s="1">
        <v>98123.05</v>
      </c>
      <c r="C38" s="1">
        <v>36076.06</v>
      </c>
      <c r="D38" s="1">
        <v>33609.96</v>
      </c>
      <c r="E38" s="1">
        <v>8861.48</v>
      </c>
      <c r="F38" s="1"/>
      <c r="G38" s="1"/>
      <c r="H38" s="1"/>
      <c r="I38" s="6">
        <v>2490.37</v>
      </c>
      <c r="J38" s="1"/>
      <c r="K38" s="1"/>
      <c r="L38" s="1">
        <v>317</v>
      </c>
      <c r="M38" s="1">
        <v>1486.17</v>
      </c>
      <c r="N38" s="1"/>
      <c r="O38" s="1"/>
      <c r="P38" s="1"/>
      <c r="Q38" s="1"/>
      <c r="R38" s="1">
        <v>0.11</v>
      </c>
      <c r="S38" s="5">
        <f t="shared" si="4"/>
        <v>180964.19999999998</v>
      </c>
      <c r="T38" s="1"/>
      <c r="U38" s="15"/>
      <c r="V38" s="1"/>
      <c r="W38" s="5">
        <f t="shared" si="5"/>
        <v>180964.19999999998</v>
      </c>
    </row>
    <row r="39" spans="1:23" ht="12.75">
      <c r="A39" s="3" t="s">
        <v>2</v>
      </c>
      <c r="B39" s="1">
        <v>193479.63</v>
      </c>
      <c r="C39" s="1">
        <v>76219.78</v>
      </c>
      <c r="D39" s="1">
        <v>44879.8</v>
      </c>
      <c r="E39" s="1">
        <v>17792.3</v>
      </c>
      <c r="F39" s="1">
        <v>4095</v>
      </c>
      <c r="G39" s="1"/>
      <c r="H39" s="1"/>
      <c r="I39" s="6">
        <v>2944.58</v>
      </c>
      <c r="J39" s="1"/>
      <c r="K39" s="1"/>
      <c r="L39" s="1">
        <v>634</v>
      </c>
      <c r="M39" s="1">
        <v>3007.87</v>
      </c>
      <c r="N39" s="1"/>
      <c r="O39" s="1"/>
      <c r="P39" s="1"/>
      <c r="Q39" s="1"/>
      <c r="R39" s="1">
        <v>0.17</v>
      </c>
      <c r="S39" s="5">
        <f t="shared" si="4"/>
        <v>343053.13</v>
      </c>
      <c r="T39" s="1"/>
      <c r="U39" s="1"/>
      <c r="V39" s="1"/>
      <c r="W39" s="5">
        <f t="shared" si="5"/>
        <v>343053.13</v>
      </c>
    </row>
    <row r="40" spans="1:23" ht="12.75">
      <c r="A40" s="3">
        <v>12</v>
      </c>
      <c r="B40" s="1">
        <v>213194.36</v>
      </c>
      <c r="C40" s="1">
        <v>103748.22</v>
      </c>
      <c r="D40" s="1">
        <v>45312.29</v>
      </c>
      <c r="E40" s="1">
        <v>24024.18</v>
      </c>
      <c r="F40" s="1">
        <v>28050</v>
      </c>
      <c r="G40" s="1"/>
      <c r="H40" s="1"/>
      <c r="I40" s="6">
        <v>113098.76</v>
      </c>
      <c r="J40" s="1"/>
      <c r="K40" s="1"/>
      <c r="L40" s="1">
        <v>819</v>
      </c>
      <c r="M40" s="1">
        <v>1130.1399999999999</v>
      </c>
      <c r="N40" s="1"/>
      <c r="O40" s="1"/>
      <c r="P40" s="1"/>
      <c r="Q40" s="1"/>
      <c r="R40" s="1">
        <v>0.11</v>
      </c>
      <c r="S40" s="5">
        <f t="shared" si="4"/>
        <v>529377.0599999999</v>
      </c>
      <c r="T40" s="1"/>
      <c r="U40" s="1"/>
      <c r="V40" s="1"/>
      <c r="W40" s="5">
        <f t="shared" si="5"/>
        <v>529377.0599999999</v>
      </c>
    </row>
    <row r="41" spans="1:23" ht="12.75">
      <c r="A41" s="3">
        <v>15</v>
      </c>
      <c r="B41" s="1">
        <v>485454.15</v>
      </c>
      <c r="C41" s="1">
        <v>123155.64</v>
      </c>
      <c r="D41" s="1">
        <v>108739.9</v>
      </c>
      <c r="E41" s="1">
        <v>27488.88</v>
      </c>
      <c r="F41" s="1">
        <v>4095</v>
      </c>
      <c r="G41" s="1"/>
      <c r="H41" s="1"/>
      <c r="I41" s="6">
        <v>2863.17</v>
      </c>
      <c r="J41" s="1"/>
      <c r="K41" s="1"/>
      <c r="L41" s="1">
        <v>2377.5</v>
      </c>
      <c r="M41" s="1">
        <v>1538.1999999999998</v>
      </c>
      <c r="N41" s="1"/>
      <c r="O41" s="1"/>
      <c r="P41" s="1"/>
      <c r="Q41" s="1"/>
      <c r="R41" s="1">
        <v>0.11</v>
      </c>
      <c r="S41" s="5">
        <f t="shared" si="4"/>
        <v>755712.55</v>
      </c>
      <c r="T41" s="1"/>
      <c r="U41" s="1"/>
      <c r="V41" s="1"/>
      <c r="W41" s="5">
        <f t="shared" si="5"/>
        <v>755712.55</v>
      </c>
    </row>
    <row r="42" spans="1:23" ht="12.75">
      <c r="A42" s="3">
        <v>16</v>
      </c>
      <c r="B42" s="1">
        <v>248441.54</v>
      </c>
      <c r="C42" s="1">
        <v>101380.65</v>
      </c>
      <c r="D42" s="1">
        <v>54862.74</v>
      </c>
      <c r="E42" s="1">
        <v>24082.41</v>
      </c>
      <c r="F42" s="1"/>
      <c r="G42" s="1"/>
      <c r="H42" s="1"/>
      <c r="I42" s="6">
        <v>2836.37</v>
      </c>
      <c r="J42" s="1"/>
      <c r="K42" s="1"/>
      <c r="L42" s="1">
        <v>951</v>
      </c>
      <c r="M42" s="1">
        <v>1413.6499999999999</v>
      </c>
      <c r="N42" s="1"/>
      <c r="O42" s="1"/>
      <c r="P42" s="1"/>
      <c r="Q42" s="1"/>
      <c r="R42" s="1">
        <v>0.11</v>
      </c>
      <c r="S42" s="5">
        <f t="shared" si="4"/>
        <v>433968.47</v>
      </c>
      <c r="T42" s="1"/>
      <c r="U42" s="1"/>
      <c r="V42" s="1"/>
      <c r="W42" s="5">
        <f t="shared" si="5"/>
        <v>433968.47</v>
      </c>
    </row>
    <row r="43" spans="1:23" ht="12.75">
      <c r="A43" s="3">
        <v>17</v>
      </c>
      <c r="B43" s="1">
        <v>237134.81</v>
      </c>
      <c r="C43" s="1">
        <v>71630.96</v>
      </c>
      <c r="D43" s="1">
        <v>53099.84</v>
      </c>
      <c r="E43" s="1">
        <v>16160.83</v>
      </c>
      <c r="F43" s="1"/>
      <c r="G43" s="1"/>
      <c r="H43" s="1"/>
      <c r="I43" s="6">
        <v>174470.71000000002</v>
      </c>
      <c r="J43" s="1"/>
      <c r="K43" s="1"/>
      <c r="L43" s="1">
        <v>409.5</v>
      </c>
      <c r="M43" s="1">
        <v>1094.32</v>
      </c>
      <c r="N43" s="1"/>
      <c r="O43" s="1"/>
      <c r="P43" s="1"/>
      <c r="Q43" s="1"/>
      <c r="R43" s="1">
        <v>0.11</v>
      </c>
      <c r="S43" s="5">
        <f t="shared" si="4"/>
        <v>554001.08</v>
      </c>
      <c r="T43" s="1"/>
      <c r="U43" s="1"/>
      <c r="V43" s="1"/>
      <c r="W43" s="5">
        <f t="shared" si="5"/>
        <v>554001.08</v>
      </c>
    </row>
    <row r="44" spans="1:23" ht="12.75">
      <c r="A44" s="35" t="s">
        <v>31</v>
      </c>
      <c r="B44" s="1">
        <v>169529.27</v>
      </c>
      <c r="C44" s="1">
        <v>54175.59</v>
      </c>
      <c r="D44" s="1">
        <v>37296.44</v>
      </c>
      <c r="E44" s="1">
        <v>11823.47</v>
      </c>
      <c r="F44" s="1"/>
      <c r="G44" s="1"/>
      <c r="H44" s="1"/>
      <c r="I44" s="6">
        <v>1666.15</v>
      </c>
      <c r="J44" s="1"/>
      <c r="K44" s="1"/>
      <c r="L44" s="1">
        <v>0</v>
      </c>
      <c r="M44" s="1">
        <v>477.96</v>
      </c>
      <c r="N44" s="1"/>
      <c r="O44" s="1"/>
      <c r="P44" s="1"/>
      <c r="Q44" s="1"/>
      <c r="R44" s="1"/>
      <c r="S44" s="5">
        <f t="shared" si="4"/>
        <v>274968.88</v>
      </c>
      <c r="T44" s="1"/>
      <c r="U44" s="1"/>
      <c r="V44" s="1"/>
      <c r="W44" s="5">
        <f t="shared" si="5"/>
        <v>274968.88</v>
      </c>
    </row>
    <row r="45" spans="1:23" ht="12.75">
      <c r="A45" s="35" t="s">
        <v>33</v>
      </c>
      <c r="B45" s="1">
        <v>397518.47</v>
      </c>
      <c r="C45" s="1">
        <v>109452.68</v>
      </c>
      <c r="D45" s="1">
        <v>87454.06</v>
      </c>
      <c r="E45" s="1">
        <v>22640.07</v>
      </c>
      <c r="F45" s="1">
        <v>1365</v>
      </c>
      <c r="G45" s="1"/>
      <c r="H45" s="1"/>
      <c r="I45" s="6">
        <v>3773.15</v>
      </c>
      <c r="J45" s="1"/>
      <c r="K45" s="1"/>
      <c r="L45" s="1">
        <v>0</v>
      </c>
      <c r="M45" s="1">
        <v>938.35</v>
      </c>
      <c r="N45" s="1"/>
      <c r="O45" s="1"/>
      <c r="P45" s="1"/>
      <c r="Q45" s="1"/>
      <c r="R45" s="1"/>
      <c r="S45" s="5">
        <f t="shared" si="4"/>
        <v>623141.7799999999</v>
      </c>
      <c r="T45" s="1"/>
      <c r="U45" s="1"/>
      <c r="V45" s="1"/>
      <c r="W45" s="5">
        <f t="shared" si="5"/>
        <v>623141.7799999999</v>
      </c>
    </row>
    <row r="46" spans="1:23" ht="12.75">
      <c r="A46" s="35" t="s">
        <v>34</v>
      </c>
      <c r="B46" s="1">
        <v>242319.77</v>
      </c>
      <c r="C46" s="1">
        <v>93969.91</v>
      </c>
      <c r="D46" s="1">
        <v>51273.74</v>
      </c>
      <c r="E46" s="1">
        <v>20185.56</v>
      </c>
      <c r="F46" s="1">
        <v>1365</v>
      </c>
      <c r="G46" s="1"/>
      <c r="H46" s="1"/>
      <c r="I46" s="6">
        <v>3673.15</v>
      </c>
      <c r="J46" s="1"/>
      <c r="K46" s="1"/>
      <c r="L46" s="1">
        <v>252</v>
      </c>
      <c r="M46" s="1">
        <v>504.72</v>
      </c>
      <c r="N46" s="1"/>
      <c r="O46" s="1"/>
      <c r="P46" s="1"/>
      <c r="Q46" s="1"/>
      <c r="R46" s="1"/>
      <c r="S46" s="5">
        <f t="shared" si="4"/>
        <v>413543.85</v>
      </c>
      <c r="T46" s="1"/>
      <c r="U46" s="1"/>
      <c r="V46" s="1"/>
      <c r="W46" s="5">
        <f t="shared" si="5"/>
        <v>413543.85</v>
      </c>
    </row>
    <row r="47" spans="1:23" ht="12.75">
      <c r="A47" s="35" t="s">
        <v>35</v>
      </c>
      <c r="B47" s="1">
        <v>149642.16</v>
      </c>
      <c r="C47" s="1">
        <v>43628.65</v>
      </c>
      <c r="D47" s="1">
        <v>32921.27</v>
      </c>
      <c r="E47" s="1">
        <v>9598.3</v>
      </c>
      <c r="F47" s="1"/>
      <c r="G47" s="1"/>
      <c r="H47" s="1"/>
      <c r="I47" s="6">
        <v>1366.15</v>
      </c>
      <c r="J47" s="1"/>
      <c r="K47" s="1"/>
      <c r="L47" s="1"/>
      <c r="M47" s="1">
        <v>2473.97</v>
      </c>
      <c r="N47" s="1"/>
      <c r="O47" s="1"/>
      <c r="P47" s="1"/>
      <c r="Q47" s="1"/>
      <c r="R47" s="1"/>
      <c r="S47" s="5">
        <f t="shared" si="4"/>
        <v>239630.49999999997</v>
      </c>
      <c r="T47" s="1"/>
      <c r="U47" s="1"/>
      <c r="V47" s="1"/>
      <c r="W47" s="5">
        <f t="shared" si="5"/>
        <v>239630.49999999997</v>
      </c>
    </row>
    <row r="48" spans="1:23" s="14" customFormat="1" ht="12.75">
      <c r="A48" s="8" t="s">
        <v>1</v>
      </c>
      <c r="B48" s="8">
        <f aca="true" t="shared" si="6" ref="B48:W48">SUM(B30:B47)</f>
        <v>3910431.7399999998</v>
      </c>
      <c r="C48" s="8">
        <f t="shared" si="6"/>
        <v>1569296.5399999996</v>
      </c>
      <c r="D48" s="8">
        <f t="shared" si="6"/>
        <v>888421.6500000001</v>
      </c>
      <c r="E48" s="8">
        <f t="shared" si="6"/>
        <v>353285.86</v>
      </c>
      <c r="F48" s="8">
        <f t="shared" si="6"/>
        <v>43065</v>
      </c>
      <c r="G48" s="8">
        <f t="shared" si="6"/>
        <v>0</v>
      </c>
      <c r="H48" s="8">
        <f t="shared" si="6"/>
        <v>0</v>
      </c>
      <c r="I48" s="8">
        <f t="shared" si="6"/>
        <v>332274.4500000001</v>
      </c>
      <c r="J48" s="8">
        <f t="shared" si="6"/>
        <v>0</v>
      </c>
      <c r="K48" s="8">
        <f t="shared" si="6"/>
        <v>0</v>
      </c>
      <c r="L48" s="8">
        <f t="shared" si="6"/>
        <v>11248.65</v>
      </c>
      <c r="M48" s="8">
        <f t="shared" si="6"/>
        <v>24252.36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1.6100000000000003</v>
      </c>
      <c r="S48" s="5">
        <f t="shared" si="6"/>
        <v>7132277.859999999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7132277.859999999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127753.47</v>
      </c>
      <c r="D50" s="1"/>
      <c r="E50" s="1">
        <v>29900.28</v>
      </c>
      <c r="F50" s="1"/>
      <c r="G50" s="1"/>
      <c r="H50" s="1"/>
      <c r="I50" s="8">
        <v>239.05</v>
      </c>
      <c r="J50" s="1"/>
      <c r="K50" s="1"/>
      <c r="L50" s="1">
        <v>81.9</v>
      </c>
      <c r="M50" s="1">
        <v>256.75</v>
      </c>
      <c r="N50" s="1"/>
      <c r="O50" s="1"/>
      <c r="P50" s="1"/>
      <c r="Q50" s="1"/>
      <c r="R50" s="1">
        <v>0.02</v>
      </c>
      <c r="S50" s="5">
        <f t="shared" si="4"/>
        <v>158231.46999999997</v>
      </c>
      <c r="T50" s="1"/>
      <c r="U50" s="1"/>
      <c r="V50" s="1"/>
      <c r="W50" s="5">
        <f>S50+T50+U50+V50</f>
        <v>158231.46999999997</v>
      </c>
    </row>
    <row r="51" spans="1:23" ht="12.75">
      <c r="A51" s="1" t="s">
        <v>23</v>
      </c>
      <c r="B51" s="1"/>
      <c r="C51" s="1">
        <v>46231.47</v>
      </c>
      <c r="D51" s="1"/>
      <c r="E51" s="1">
        <v>9930.39</v>
      </c>
      <c r="F51" s="1"/>
      <c r="G51" s="1"/>
      <c r="H51" s="1"/>
      <c r="I51" s="8">
        <v>59.05</v>
      </c>
      <c r="J51" s="1"/>
      <c r="K51" s="1"/>
      <c r="L51" s="1"/>
      <c r="M51" s="1">
        <v>301.08</v>
      </c>
      <c r="N51" s="1"/>
      <c r="O51" s="1"/>
      <c r="P51" s="1"/>
      <c r="Q51" s="1"/>
      <c r="R51" s="1">
        <v>0.02</v>
      </c>
      <c r="S51" s="5">
        <f t="shared" si="4"/>
        <v>56522.01</v>
      </c>
      <c r="T51" s="1"/>
      <c r="U51" s="1"/>
      <c r="V51" s="1"/>
      <c r="W51" s="5">
        <f>S51+T51+U51+V51</f>
        <v>56522.01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102926.81</v>
      </c>
      <c r="D53" s="1"/>
      <c r="E53" s="1">
        <v>22516.16</v>
      </c>
      <c r="F53" s="1"/>
      <c r="G53" s="1"/>
      <c r="H53" s="1"/>
      <c r="I53" s="8">
        <v>59.04</v>
      </c>
      <c r="J53" s="1"/>
      <c r="K53" s="1"/>
      <c r="L53" s="1"/>
      <c r="M53" s="1">
        <v>211.10000000000002</v>
      </c>
      <c r="N53" s="1"/>
      <c r="O53" s="1"/>
      <c r="P53" s="1"/>
      <c r="Q53" s="1"/>
      <c r="R53" s="1">
        <v>0.02</v>
      </c>
      <c r="S53" s="5">
        <f t="shared" si="4"/>
        <v>125713.13</v>
      </c>
      <c r="T53" s="1"/>
      <c r="U53" s="1"/>
      <c r="V53" s="1"/>
      <c r="W53" s="5">
        <f>S53+T53+U53+V53</f>
        <v>125713.13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276911.75</v>
      </c>
      <c r="D54" s="8">
        <f t="shared" si="7"/>
        <v>0</v>
      </c>
      <c r="E54" s="8">
        <f t="shared" si="7"/>
        <v>62346.83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357.14000000000004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768.93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0.06</v>
      </c>
      <c r="S54" s="5">
        <f t="shared" si="7"/>
        <v>340466.61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340466.61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64436.63</v>
      </c>
      <c r="C56" s="8">
        <v>74035.4</v>
      </c>
      <c r="D56" s="8">
        <v>6807.92</v>
      </c>
      <c r="E56" s="8">
        <v>7985.21</v>
      </c>
      <c r="F56" s="8"/>
      <c r="G56" s="8"/>
      <c r="H56" s="8"/>
      <c r="I56" s="8">
        <v>1680.22</v>
      </c>
      <c r="J56" s="8"/>
      <c r="K56" s="8"/>
      <c r="L56" s="8">
        <v>95.1</v>
      </c>
      <c r="M56" s="8">
        <v>201</v>
      </c>
      <c r="N56" s="8"/>
      <c r="O56" s="8"/>
      <c r="P56" s="8"/>
      <c r="Q56" s="8"/>
      <c r="R56" s="8">
        <v>0.41</v>
      </c>
      <c r="S56" s="5">
        <f t="shared" si="4"/>
        <v>155241.89</v>
      </c>
      <c r="T56" s="8"/>
      <c r="U56" s="8"/>
      <c r="V56" s="8"/>
      <c r="W56" s="8">
        <f>S56+T56+U56+V56</f>
        <v>155241.89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222286.83</v>
      </c>
      <c r="D58" s="8"/>
      <c r="E58" s="8">
        <v>48661.2</v>
      </c>
      <c r="F58" s="8"/>
      <c r="G58" s="8"/>
      <c r="H58" s="8"/>
      <c r="I58" s="8">
        <v>2148</v>
      </c>
      <c r="J58" s="8"/>
      <c r="K58" s="8"/>
      <c r="L58" s="8">
        <v>564.45</v>
      </c>
      <c r="M58" s="8">
        <v>3167</v>
      </c>
      <c r="N58" s="8"/>
      <c r="O58" s="8"/>
      <c r="P58" s="8"/>
      <c r="Q58" s="8"/>
      <c r="R58" s="8"/>
      <c r="S58" s="5">
        <f t="shared" si="4"/>
        <v>276827.48</v>
      </c>
      <c r="T58" s="17"/>
      <c r="U58" s="8"/>
      <c r="V58" s="8"/>
      <c r="W58" s="8">
        <f aca="true" t="shared" si="8" ref="W58:W64">S58+T58+U58+V58</f>
        <v>276827.48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56551.45</v>
      </c>
      <c r="C60" s="19">
        <v>6071.7</v>
      </c>
      <c r="D60" s="19">
        <v>12441.32</v>
      </c>
      <c r="E60" s="19">
        <v>1100.11</v>
      </c>
      <c r="F60" s="19"/>
      <c r="G60" s="19"/>
      <c r="H60" s="19"/>
      <c r="I60" s="8">
        <v>308.58</v>
      </c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76473.16</v>
      </c>
      <c r="T60" s="19"/>
      <c r="U60" s="19"/>
      <c r="V60" s="19"/>
      <c r="W60" s="8">
        <f t="shared" si="8"/>
        <v>76473.16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75359.48</v>
      </c>
      <c r="D62" s="23"/>
      <c r="E62" s="22">
        <v>16579.09</v>
      </c>
      <c r="F62" s="22"/>
      <c r="G62" s="22"/>
      <c r="H62" s="22"/>
      <c r="I62" s="22">
        <v>89.14</v>
      </c>
      <c r="J62" s="22"/>
      <c r="K62" s="22"/>
      <c r="L62" s="22">
        <v>95.1</v>
      </c>
      <c r="M62" s="22">
        <v>1046.81</v>
      </c>
      <c r="N62" s="22"/>
      <c r="O62" s="22"/>
      <c r="P62" s="22"/>
      <c r="Q62" s="22"/>
      <c r="R62" s="22">
        <v>0.1</v>
      </c>
      <c r="S62" s="5">
        <f t="shared" si="4"/>
        <v>93169.72</v>
      </c>
      <c r="T62" s="22"/>
      <c r="U62" s="22"/>
      <c r="V62" s="22"/>
      <c r="W62" s="8">
        <f t="shared" si="8"/>
        <v>93169.72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4">
        <v>8931.79</v>
      </c>
      <c r="D64" s="22"/>
      <c r="E64" s="22">
        <v>1964.99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10896.78</v>
      </c>
      <c r="T64" s="22"/>
      <c r="U64" s="22"/>
      <c r="V64" s="22"/>
      <c r="W64" s="8">
        <f t="shared" si="8"/>
        <v>10896.78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6" sqref="F36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2.421875" style="10" customWidth="1"/>
    <col min="16" max="17" width="9.140625" style="10" customWidth="1"/>
    <col min="18" max="18" width="10.8515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91.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41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390714.26</v>
      </c>
      <c r="D5" s="4"/>
      <c r="E5" s="4">
        <v>90530.01</v>
      </c>
      <c r="F5" s="4">
        <v>2690</v>
      </c>
      <c r="G5" s="4"/>
      <c r="H5" s="40">
        <v>21064.05</v>
      </c>
      <c r="I5" s="1">
        <v>1070.05</v>
      </c>
      <c r="J5" s="4"/>
      <c r="K5" s="4"/>
      <c r="L5" s="2">
        <v>7132.5</v>
      </c>
      <c r="M5" s="4">
        <v>10942.869999999999</v>
      </c>
      <c r="N5" s="4"/>
      <c r="O5" s="4">
        <v>1395.74</v>
      </c>
      <c r="P5" s="4"/>
      <c r="Q5" s="4"/>
      <c r="R5" s="4">
        <v>0.11</v>
      </c>
      <c r="S5" s="31">
        <f>SUM(B5:R5)</f>
        <v>525539.59</v>
      </c>
      <c r="T5" s="4"/>
      <c r="U5" s="4"/>
      <c r="V5" s="4"/>
      <c r="W5" s="5">
        <f aca="true" t="shared" si="0" ref="W5:W10">S5+T5+U5+V5</f>
        <v>525539.59</v>
      </c>
    </row>
    <row r="6" spans="1:23" ht="12.75">
      <c r="A6" s="3">
        <v>3</v>
      </c>
      <c r="B6" s="4"/>
      <c r="C6" s="4">
        <v>227943.21</v>
      </c>
      <c r="D6" s="4"/>
      <c r="E6" s="4">
        <v>47477.46</v>
      </c>
      <c r="F6" s="4">
        <v>640</v>
      </c>
      <c r="G6" s="4"/>
      <c r="H6" s="40">
        <v>19186.54</v>
      </c>
      <c r="I6" s="1">
        <v>15908.16</v>
      </c>
      <c r="J6" s="4"/>
      <c r="K6" s="4"/>
      <c r="L6" s="4">
        <v>1774.5</v>
      </c>
      <c r="M6" s="4">
        <v>8431.24</v>
      </c>
      <c r="N6" s="4">
        <v>11875</v>
      </c>
      <c r="O6" s="4">
        <v>4034.5</v>
      </c>
      <c r="P6" s="4"/>
      <c r="Q6" s="4"/>
      <c r="R6" s="4">
        <v>93.19</v>
      </c>
      <c r="S6" s="31">
        <f aca="true" t="shared" si="1" ref="S6:S27">SUM(B6:R6)</f>
        <v>337363.79999999993</v>
      </c>
      <c r="T6" s="4"/>
      <c r="U6" s="4"/>
      <c r="V6" s="4"/>
      <c r="W6" s="5">
        <f t="shared" si="0"/>
        <v>337363.79999999993</v>
      </c>
    </row>
    <row r="7" spans="1:23" ht="12.75">
      <c r="A7" s="3">
        <v>4</v>
      </c>
      <c r="B7" s="4"/>
      <c r="C7" s="4">
        <v>230427.74</v>
      </c>
      <c r="D7" s="4"/>
      <c r="E7" s="4">
        <v>49706.72</v>
      </c>
      <c r="F7" s="4"/>
      <c r="G7" s="4"/>
      <c r="H7" s="4">
        <v>14278.14</v>
      </c>
      <c r="I7" s="1">
        <v>26927.18</v>
      </c>
      <c r="J7" s="4"/>
      <c r="K7" s="4"/>
      <c r="L7" s="4">
        <v>2615.25</v>
      </c>
      <c r="M7" s="4">
        <v>8752.58</v>
      </c>
      <c r="N7" s="4">
        <v>11875</v>
      </c>
      <c r="O7" s="4">
        <v>609.04</v>
      </c>
      <c r="P7" s="4"/>
      <c r="Q7" s="4"/>
      <c r="R7" s="4">
        <v>93.09</v>
      </c>
      <c r="S7" s="31">
        <f t="shared" si="1"/>
        <v>345284.74</v>
      </c>
      <c r="T7" s="4"/>
      <c r="U7" s="4"/>
      <c r="V7" s="4"/>
      <c r="W7" s="5">
        <f t="shared" si="0"/>
        <v>345284.74</v>
      </c>
    </row>
    <row r="8" spans="1:23" ht="12.75">
      <c r="A8" s="3">
        <v>5</v>
      </c>
      <c r="B8" s="4"/>
      <c r="C8" s="4">
        <v>580616.09</v>
      </c>
      <c r="D8" s="4"/>
      <c r="E8" s="4">
        <v>138661.49</v>
      </c>
      <c r="F8" s="4"/>
      <c r="G8" s="4"/>
      <c r="H8" s="40">
        <v>41499.98</v>
      </c>
      <c r="I8" s="1">
        <v>1938.9499999999998</v>
      </c>
      <c r="J8" s="4"/>
      <c r="K8" s="4"/>
      <c r="L8" s="4">
        <v>2853</v>
      </c>
      <c r="M8" s="4">
        <v>15827.830000000002</v>
      </c>
      <c r="N8" s="4">
        <v>0</v>
      </c>
      <c r="O8" s="4">
        <v>812.06</v>
      </c>
      <c r="P8" s="4"/>
      <c r="Q8" s="4"/>
      <c r="R8" s="4">
        <v>0.1</v>
      </c>
      <c r="S8" s="31">
        <f t="shared" si="1"/>
        <v>782209.4999999999</v>
      </c>
      <c r="T8" s="4"/>
      <c r="U8" s="4"/>
      <c r="V8" s="4"/>
      <c r="W8" s="5">
        <f t="shared" si="0"/>
        <v>782209.4999999999</v>
      </c>
    </row>
    <row r="9" spans="1:23" ht="12.75">
      <c r="A9" s="3">
        <v>6</v>
      </c>
      <c r="B9" s="4">
        <v>980.46</v>
      </c>
      <c r="C9" s="4">
        <v>283591.98</v>
      </c>
      <c r="D9" s="4">
        <v>215.7</v>
      </c>
      <c r="E9" s="4">
        <v>62667.54</v>
      </c>
      <c r="F9" s="4">
        <v>7666</v>
      </c>
      <c r="G9" s="4"/>
      <c r="H9" s="40">
        <v>16602.95</v>
      </c>
      <c r="I9" s="1">
        <v>987.5699999999999</v>
      </c>
      <c r="J9" s="4"/>
      <c r="K9" s="4"/>
      <c r="L9" s="4">
        <v>2377.5</v>
      </c>
      <c r="M9" s="4">
        <v>11284.529999999999</v>
      </c>
      <c r="N9" s="4">
        <v>0</v>
      </c>
      <c r="O9" s="4">
        <v>1015.08</v>
      </c>
      <c r="P9" s="4"/>
      <c r="Q9" s="4"/>
      <c r="R9" s="4">
        <v>0.1</v>
      </c>
      <c r="S9" s="31">
        <f t="shared" si="1"/>
        <v>387389.41</v>
      </c>
      <c r="T9" s="4"/>
      <c r="U9" s="4"/>
      <c r="V9" s="4"/>
      <c r="W9" s="5">
        <f t="shared" si="0"/>
        <v>387389.41</v>
      </c>
    </row>
    <row r="10" spans="1:23" ht="12.75">
      <c r="A10" s="3">
        <v>11</v>
      </c>
      <c r="B10" s="4"/>
      <c r="C10" s="4">
        <v>154345.73</v>
      </c>
      <c r="D10" s="4"/>
      <c r="E10" s="4">
        <v>32278.59</v>
      </c>
      <c r="F10" s="4">
        <v>430</v>
      </c>
      <c r="G10" s="4"/>
      <c r="H10" s="40">
        <v>9370.73</v>
      </c>
      <c r="I10" s="1">
        <v>702.43</v>
      </c>
      <c r="J10" s="4"/>
      <c r="K10" s="4"/>
      <c r="L10" s="4">
        <v>409.5</v>
      </c>
      <c r="M10" s="4">
        <v>5247.27</v>
      </c>
      <c r="N10" s="4">
        <v>0</v>
      </c>
      <c r="O10" s="4">
        <v>2898.99</v>
      </c>
      <c r="P10" s="4"/>
      <c r="Q10" s="4"/>
      <c r="R10" s="4">
        <v>0.42000000000000004</v>
      </c>
      <c r="S10" s="31">
        <f t="shared" si="1"/>
        <v>205683.66</v>
      </c>
      <c r="T10" s="4"/>
      <c r="U10" s="4"/>
      <c r="V10" s="4"/>
      <c r="W10" s="5">
        <f t="shared" si="0"/>
        <v>205683.66</v>
      </c>
    </row>
    <row r="11" spans="1:23" ht="12.75">
      <c r="A11" s="3">
        <v>12</v>
      </c>
      <c r="B11" s="4"/>
      <c r="C11" s="4">
        <v>309343.91</v>
      </c>
      <c r="D11" s="4"/>
      <c r="E11" s="4">
        <v>66142.1</v>
      </c>
      <c r="F11" s="4"/>
      <c r="G11" s="4"/>
      <c r="H11" s="4">
        <v>15606.59</v>
      </c>
      <c r="I11" s="1">
        <v>20554.62</v>
      </c>
      <c r="J11" s="4"/>
      <c r="K11" s="4"/>
      <c r="L11" s="4">
        <v>2047.5</v>
      </c>
      <c r="M11" s="4">
        <v>8511.220000000001</v>
      </c>
      <c r="N11" s="4">
        <v>11875</v>
      </c>
      <c r="O11" s="4">
        <v>16632.629999999997</v>
      </c>
      <c r="P11" s="4"/>
      <c r="Q11" s="4"/>
      <c r="R11" s="4">
        <v>93.21</v>
      </c>
      <c r="S11" s="31">
        <f t="shared" si="1"/>
        <v>450806.7800000001</v>
      </c>
      <c r="T11" s="4"/>
      <c r="U11" s="4"/>
      <c r="V11" s="4"/>
      <c r="W11" s="5">
        <f>S11+T11+U11+V11</f>
        <v>450806.7800000001</v>
      </c>
    </row>
    <row r="12" spans="1:23" ht="12.75">
      <c r="A12" s="3">
        <v>13</v>
      </c>
      <c r="B12" s="4"/>
      <c r="C12" s="4">
        <v>224099.95</v>
      </c>
      <c r="D12" s="4"/>
      <c r="E12" s="4">
        <v>48588.25</v>
      </c>
      <c r="F12" s="4"/>
      <c r="G12" s="4"/>
      <c r="H12" s="4">
        <v>12884.11</v>
      </c>
      <c r="I12" s="1">
        <v>22332.71</v>
      </c>
      <c r="J12" s="4"/>
      <c r="K12" s="4"/>
      <c r="L12" s="4">
        <v>819</v>
      </c>
      <c r="M12" s="4">
        <v>7577.51</v>
      </c>
      <c r="N12" s="4">
        <v>11875</v>
      </c>
      <c r="O12" s="4">
        <v>6051.75</v>
      </c>
      <c r="P12" s="4"/>
      <c r="Q12" s="4"/>
      <c r="R12" s="4">
        <v>93.19</v>
      </c>
      <c r="S12" s="31">
        <f t="shared" si="1"/>
        <v>334321.47000000003</v>
      </c>
      <c r="T12" s="4"/>
      <c r="U12" s="4"/>
      <c r="V12" s="4"/>
      <c r="W12" s="5">
        <f aca="true" t="shared" si="2" ref="W12:W27">S12+T12+U12+V12</f>
        <v>334321.47000000003</v>
      </c>
    </row>
    <row r="13" spans="1:23" ht="12.75">
      <c r="A13" s="3">
        <v>14</v>
      </c>
      <c r="B13" s="4"/>
      <c r="C13" s="4">
        <v>105920.48</v>
      </c>
      <c r="D13" s="4"/>
      <c r="E13" s="4">
        <v>21393.88</v>
      </c>
      <c r="F13" s="4">
        <v>21520</v>
      </c>
      <c r="G13" s="4"/>
      <c r="H13" s="4">
        <v>1976.21</v>
      </c>
      <c r="I13" s="1">
        <v>267.1</v>
      </c>
      <c r="J13" s="4"/>
      <c r="K13" s="4"/>
      <c r="L13" s="4">
        <v>764.4</v>
      </c>
      <c r="M13" s="4">
        <v>2941.33</v>
      </c>
      <c r="N13" s="4">
        <v>0</v>
      </c>
      <c r="O13" s="4">
        <v>121279.18</v>
      </c>
      <c r="P13" s="4"/>
      <c r="Q13" s="4"/>
      <c r="R13" s="4">
        <v>93.09</v>
      </c>
      <c r="S13" s="31">
        <f t="shared" si="1"/>
        <v>276155.67</v>
      </c>
      <c r="T13" s="4"/>
      <c r="U13" s="4"/>
      <c r="V13" s="4"/>
      <c r="W13" s="5">
        <f t="shared" si="2"/>
        <v>276155.67</v>
      </c>
    </row>
    <row r="14" spans="1:23" ht="12.75">
      <c r="A14" s="3">
        <v>16</v>
      </c>
      <c r="B14" s="4"/>
      <c r="C14" s="4">
        <v>224732.65</v>
      </c>
      <c r="D14" s="4"/>
      <c r="E14" s="4">
        <v>51981.57</v>
      </c>
      <c r="F14" s="4">
        <v>2690</v>
      </c>
      <c r="G14" s="4"/>
      <c r="H14" s="4">
        <v>13376.07</v>
      </c>
      <c r="I14" s="1">
        <v>1049.67</v>
      </c>
      <c r="J14" s="4"/>
      <c r="K14" s="4"/>
      <c r="L14" s="4">
        <v>1902</v>
      </c>
      <c r="M14" s="4">
        <v>9551.15</v>
      </c>
      <c r="N14" s="4">
        <v>0</v>
      </c>
      <c r="O14" s="4">
        <v>2664.58</v>
      </c>
      <c r="P14" s="4"/>
      <c r="Q14" s="4"/>
      <c r="R14" s="4">
        <v>0</v>
      </c>
      <c r="S14" s="31">
        <f t="shared" si="1"/>
        <v>307947.69</v>
      </c>
      <c r="T14" s="4"/>
      <c r="U14" s="4"/>
      <c r="V14" s="4"/>
      <c r="W14" s="5">
        <f t="shared" si="2"/>
        <v>307947.69</v>
      </c>
    </row>
    <row r="15" spans="1:23" ht="12.75">
      <c r="A15" s="3">
        <v>21</v>
      </c>
      <c r="B15" s="4"/>
      <c r="C15" s="4">
        <v>515447.71</v>
      </c>
      <c r="D15" s="4"/>
      <c r="E15" s="4">
        <v>112205.32</v>
      </c>
      <c r="F15" s="4">
        <v>2690</v>
      </c>
      <c r="G15" s="4"/>
      <c r="H15" s="4">
        <v>40785.23</v>
      </c>
      <c r="I15" s="1">
        <v>759.9100000000001</v>
      </c>
      <c r="J15" s="4"/>
      <c r="K15" s="4"/>
      <c r="L15" s="4">
        <v>5943.75</v>
      </c>
      <c r="M15" s="4">
        <v>18292.15</v>
      </c>
      <c r="N15" s="4">
        <v>0</v>
      </c>
      <c r="O15" s="4">
        <v>2072.46</v>
      </c>
      <c r="P15" s="4"/>
      <c r="Q15" s="4"/>
      <c r="R15" s="4">
        <v>0.1</v>
      </c>
      <c r="S15" s="31">
        <f t="shared" si="1"/>
        <v>698196.63</v>
      </c>
      <c r="T15" s="4"/>
      <c r="U15" s="4"/>
      <c r="V15" s="4"/>
      <c r="W15" s="5">
        <f t="shared" si="2"/>
        <v>698196.63</v>
      </c>
    </row>
    <row r="16" spans="1:23" ht="12.75">
      <c r="A16" s="3">
        <v>24</v>
      </c>
      <c r="B16" s="4"/>
      <c r="C16" s="4">
        <v>480817.31</v>
      </c>
      <c r="D16" s="4"/>
      <c r="E16" s="4">
        <v>114358.42</v>
      </c>
      <c r="F16" s="4">
        <v>2690</v>
      </c>
      <c r="G16" s="4"/>
      <c r="H16" s="4">
        <v>32843.74</v>
      </c>
      <c r="I16" s="1">
        <v>1754.1</v>
      </c>
      <c r="J16" s="4"/>
      <c r="K16" s="4"/>
      <c r="L16" s="4">
        <v>4279.5</v>
      </c>
      <c r="M16" s="4">
        <v>22497.53</v>
      </c>
      <c r="N16" s="4">
        <v>0</v>
      </c>
      <c r="O16" s="4">
        <v>1251.94</v>
      </c>
      <c r="P16" s="4"/>
      <c r="Q16" s="4"/>
      <c r="R16" s="4">
        <v>0.1</v>
      </c>
      <c r="S16" s="31">
        <f t="shared" si="1"/>
        <v>660492.6399999999</v>
      </c>
      <c r="T16" s="4"/>
      <c r="U16" s="4"/>
      <c r="V16" s="4"/>
      <c r="W16" s="5">
        <f t="shared" si="2"/>
        <v>660492.6399999999</v>
      </c>
    </row>
    <row r="17" spans="1:23" ht="12.75">
      <c r="A17" s="3">
        <v>25</v>
      </c>
      <c r="B17" s="4"/>
      <c r="C17" s="4">
        <v>357376.61</v>
      </c>
      <c r="D17" s="4"/>
      <c r="E17" s="4">
        <v>78423.37</v>
      </c>
      <c r="F17" s="4"/>
      <c r="G17" s="4"/>
      <c r="H17" s="4">
        <v>9966.36</v>
      </c>
      <c r="I17" s="1">
        <v>19907.42</v>
      </c>
      <c r="J17" s="4"/>
      <c r="K17" s="4"/>
      <c r="L17" s="4">
        <v>1092</v>
      </c>
      <c r="M17" s="4">
        <v>9798.84</v>
      </c>
      <c r="N17" s="4">
        <v>11875.01</v>
      </c>
      <c r="O17" s="4">
        <v>14989.58</v>
      </c>
      <c r="P17" s="4"/>
      <c r="Q17" s="4"/>
      <c r="R17" s="4">
        <v>93.09</v>
      </c>
      <c r="S17" s="31">
        <f t="shared" si="1"/>
        <v>503522.28</v>
      </c>
      <c r="T17" s="4"/>
      <c r="U17" s="4"/>
      <c r="V17" s="4"/>
      <c r="W17" s="5">
        <f t="shared" si="2"/>
        <v>503522.28</v>
      </c>
    </row>
    <row r="18" spans="1:23" ht="12.75">
      <c r="A18" s="3">
        <v>30</v>
      </c>
      <c r="B18" s="4"/>
      <c r="C18" s="4">
        <v>317026.93</v>
      </c>
      <c r="D18" s="4"/>
      <c r="E18" s="4">
        <v>69236</v>
      </c>
      <c r="F18" s="4">
        <v>2690</v>
      </c>
      <c r="G18" s="4"/>
      <c r="H18" s="4">
        <v>13838.19</v>
      </c>
      <c r="I18" s="1">
        <v>1468.34</v>
      </c>
      <c r="J18" s="4"/>
      <c r="K18" s="4"/>
      <c r="L18" s="4">
        <v>1188.75</v>
      </c>
      <c r="M18" s="4">
        <v>9142.91</v>
      </c>
      <c r="N18" s="4">
        <v>0</v>
      </c>
      <c r="O18" s="4">
        <v>676.72</v>
      </c>
      <c r="P18" s="4"/>
      <c r="Q18" s="4"/>
      <c r="R18" s="4">
        <v>0.1</v>
      </c>
      <c r="S18" s="31">
        <f t="shared" si="1"/>
        <v>415267.93999999994</v>
      </c>
      <c r="T18" s="4"/>
      <c r="U18" s="4"/>
      <c r="V18" s="4"/>
      <c r="W18" s="5">
        <f t="shared" si="2"/>
        <v>415267.93999999994</v>
      </c>
    </row>
    <row r="19" spans="1:23" ht="12.75">
      <c r="A19" s="3">
        <v>31</v>
      </c>
      <c r="B19" s="4"/>
      <c r="C19" s="4">
        <v>276215.83</v>
      </c>
      <c r="D19" s="4"/>
      <c r="E19" s="4">
        <v>60750.21</v>
      </c>
      <c r="F19" s="4">
        <v>2690</v>
      </c>
      <c r="G19" s="4"/>
      <c r="H19" s="4">
        <v>15364.08</v>
      </c>
      <c r="I19" s="1">
        <v>2358.3999999999996</v>
      </c>
      <c r="J19" s="4"/>
      <c r="K19" s="4"/>
      <c r="L19" s="4">
        <v>3328.5</v>
      </c>
      <c r="M19" s="4">
        <v>10454.19</v>
      </c>
      <c r="N19" s="4">
        <v>0</v>
      </c>
      <c r="O19" s="4">
        <v>253.76</v>
      </c>
      <c r="P19" s="4"/>
      <c r="Q19" s="4"/>
      <c r="R19" s="4">
        <v>0.1</v>
      </c>
      <c r="S19" s="31">
        <f t="shared" si="1"/>
        <v>371415.07000000007</v>
      </c>
      <c r="T19" s="4"/>
      <c r="U19" s="4"/>
      <c r="V19" s="4"/>
      <c r="W19" s="5">
        <f t="shared" si="2"/>
        <v>371415.07000000007</v>
      </c>
    </row>
    <row r="20" spans="1:23" ht="12.75">
      <c r="A20" s="3">
        <v>32</v>
      </c>
      <c r="B20" s="4"/>
      <c r="C20" s="4">
        <v>225408.37</v>
      </c>
      <c r="D20" s="4"/>
      <c r="E20" s="4">
        <v>49865.89</v>
      </c>
      <c r="F20" s="4">
        <v>7540</v>
      </c>
      <c r="G20" s="4"/>
      <c r="H20" s="4">
        <v>12393.71</v>
      </c>
      <c r="I20" s="1">
        <v>866.1700000000001</v>
      </c>
      <c r="J20" s="4"/>
      <c r="K20" s="4"/>
      <c r="L20" s="4">
        <v>2615.25</v>
      </c>
      <c r="M20" s="4">
        <v>8245.65</v>
      </c>
      <c r="N20" s="4">
        <v>0</v>
      </c>
      <c r="O20" s="4">
        <v>380.66</v>
      </c>
      <c r="P20" s="4"/>
      <c r="Q20" s="4"/>
      <c r="R20" s="4">
        <v>0.1</v>
      </c>
      <c r="S20" s="31">
        <f t="shared" si="1"/>
        <v>307315.8</v>
      </c>
      <c r="T20" s="4"/>
      <c r="U20" s="4"/>
      <c r="V20" s="4"/>
      <c r="W20" s="5">
        <f t="shared" si="2"/>
        <v>307315.8</v>
      </c>
    </row>
    <row r="21" spans="1:23" ht="12.75">
      <c r="A21" s="3">
        <v>33</v>
      </c>
      <c r="B21" s="4"/>
      <c r="C21" s="4">
        <v>211876</v>
      </c>
      <c r="D21" s="4"/>
      <c r="E21" s="4">
        <v>43422.2</v>
      </c>
      <c r="F21" s="4"/>
      <c r="G21" s="4"/>
      <c r="H21" s="4">
        <v>13005.38</v>
      </c>
      <c r="I21" s="1">
        <v>20297.67</v>
      </c>
      <c r="J21" s="4"/>
      <c r="K21" s="4"/>
      <c r="L21" s="4">
        <v>1188.75</v>
      </c>
      <c r="M21" s="4">
        <v>9894.71</v>
      </c>
      <c r="N21" s="4">
        <v>11874.99</v>
      </c>
      <c r="O21" s="4">
        <v>0</v>
      </c>
      <c r="P21" s="4"/>
      <c r="Q21" s="4"/>
      <c r="R21" s="4">
        <v>93.19</v>
      </c>
      <c r="S21" s="31">
        <f t="shared" si="1"/>
        <v>311652.89</v>
      </c>
      <c r="T21" s="4"/>
      <c r="U21" s="4"/>
      <c r="V21" s="4"/>
      <c r="W21" s="5">
        <f t="shared" si="2"/>
        <v>311652.89</v>
      </c>
    </row>
    <row r="22" spans="1:23" ht="12.75">
      <c r="A22" s="3">
        <v>34</v>
      </c>
      <c r="B22" s="4"/>
      <c r="C22" s="4">
        <v>428274.22</v>
      </c>
      <c r="D22" s="4"/>
      <c r="E22" s="4">
        <v>96024.33</v>
      </c>
      <c r="F22" s="4">
        <v>12690</v>
      </c>
      <c r="G22" s="4"/>
      <c r="H22" s="4">
        <v>38431.36</v>
      </c>
      <c r="I22" s="1">
        <v>1368</v>
      </c>
      <c r="J22" s="4"/>
      <c r="K22" s="4"/>
      <c r="L22" s="4">
        <v>5706</v>
      </c>
      <c r="M22" s="4">
        <v>16057.7</v>
      </c>
      <c r="N22" s="4">
        <v>0</v>
      </c>
      <c r="O22" s="4">
        <v>1691.8000000000002</v>
      </c>
      <c r="P22" s="4"/>
      <c r="Q22" s="4"/>
      <c r="R22" s="4">
        <v>0.1</v>
      </c>
      <c r="S22" s="31">
        <f t="shared" si="1"/>
        <v>600243.5099999999</v>
      </c>
      <c r="T22" s="4"/>
      <c r="U22" s="4"/>
      <c r="V22" s="4"/>
      <c r="W22" s="5">
        <f t="shared" si="2"/>
        <v>600243.5099999999</v>
      </c>
    </row>
    <row r="23" spans="1:23" ht="12.75">
      <c r="A23" s="26" t="s">
        <v>31</v>
      </c>
      <c r="B23" s="4"/>
      <c r="C23" s="4">
        <v>95237.75</v>
      </c>
      <c r="D23" s="4"/>
      <c r="E23" s="4">
        <v>22181.16</v>
      </c>
      <c r="F23" s="4"/>
      <c r="G23" s="4"/>
      <c r="H23" s="4">
        <v>3324.52</v>
      </c>
      <c r="I23" s="1">
        <v>0</v>
      </c>
      <c r="J23" s="4"/>
      <c r="K23" s="4"/>
      <c r="L23" s="4">
        <v>0</v>
      </c>
      <c r="M23" s="4">
        <v>2382.1000000000004</v>
      </c>
      <c r="N23" s="4">
        <v>0</v>
      </c>
      <c r="O23" s="4">
        <v>126850</v>
      </c>
      <c r="P23" s="4"/>
      <c r="Q23" s="4"/>
      <c r="R23" s="4">
        <v>0</v>
      </c>
      <c r="S23" s="31">
        <f t="shared" si="1"/>
        <v>249975.53000000003</v>
      </c>
      <c r="T23" s="4"/>
      <c r="U23" s="4"/>
      <c r="V23" s="4"/>
      <c r="W23" s="5">
        <f t="shared" si="2"/>
        <v>249975.53000000003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175645.08</v>
      </c>
      <c r="D25" s="4"/>
      <c r="E25" s="4">
        <v>38641.93</v>
      </c>
      <c r="F25" s="4"/>
      <c r="G25" s="4"/>
      <c r="H25" s="4">
        <v>7457.1</v>
      </c>
      <c r="I25" s="1">
        <v>1053.87</v>
      </c>
      <c r="J25" s="4"/>
      <c r="K25" s="4"/>
      <c r="L25" s="4">
        <v>2555</v>
      </c>
      <c r="M25" s="4">
        <v>4710.69</v>
      </c>
      <c r="N25" s="4">
        <v>11874.99</v>
      </c>
      <c r="O25" s="4">
        <v>0</v>
      </c>
      <c r="P25" s="4"/>
      <c r="Q25" s="4"/>
      <c r="R25" s="4">
        <v>93.41</v>
      </c>
      <c r="S25" s="31">
        <f t="shared" si="1"/>
        <v>242032.06999999998</v>
      </c>
      <c r="T25" s="4"/>
      <c r="U25" s="4"/>
      <c r="V25" s="4">
        <v>1091</v>
      </c>
      <c r="W25" s="5">
        <f t="shared" si="2"/>
        <v>243123.06999999998</v>
      </c>
    </row>
    <row r="26" spans="1:23" ht="12.75">
      <c r="A26" s="26" t="s">
        <v>34</v>
      </c>
      <c r="B26" s="4"/>
      <c r="C26" s="4">
        <v>145906.47</v>
      </c>
      <c r="D26" s="4"/>
      <c r="E26" s="4">
        <v>33685.68</v>
      </c>
      <c r="F26" s="4">
        <v>8232</v>
      </c>
      <c r="G26" s="4"/>
      <c r="H26" s="4">
        <v>6445.16</v>
      </c>
      <c r="I26" s="1">
        <v>382.57</v>
      </c>
      <c r="J26" s="4"/>
      <c r="K26" s="4"/>
      <c r="L26" s="4">
        <v>1052.8</v>
      </c>
      <c r="M26" s="4">
        <v>3181.13</v>
      </c>
      <c r="N26" s="4"/>
      <c r="O26" s="4">
        <v>126.89</v>
      </c>
      <c r="P26" s="4"/>
      <c r="Q26" s="4"/>
      <c r="R26" s="4">
        <v>0.64</v>
      </c>
      <c r="S26" s="31">
        <f t="shared" si="1"/>
        <v>199013.34000000003</v>
      </c>
      <c r="T26" s="4"/>
      <c r="U26" s="4"/>
      <c r="V26" s="4"/>
      <c r="W26" s="5">
        <f t="shared" si="2"/>
        <v>199013.34000000003</v>
      </c>
    </row>
    <row r="27" spans="1:23" ht="12.75">
      <c r="A27" s="26" t="s">
        <v>35</v>
      </c>
      <c r="B27" s="4"/>
      <c r="C27" s="4">
        <v>32937.45</v>
      </c>
      <c r="D27" s="4"/>
      <c r="E27" s="4">
        <v>7246.24</v>
      </c>
      <c r="F27" s="4"/>
      <c r="G27" s="4"/>
      <c r="H27" s="4">
        <v>1752.49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41936.17999999999</v>
      </c>
      <c r="T27" s="4"/>
      <c r="U27" s="4"/>
      <c r="V27" s="4"/>
      <c r="W27" s="5">
        <f t="shared" si="2"/>
        <v>41936.17999999999</v>
      </c>
    </row>
    <row r="28" spans="1:23" s="14" customFormat="1" ht="12.75">
      <c r="A28" s="7" t="s">
        <v>1</v>
      </c>
      <c r="B28" s="8">
        <f>SUM(B5:B27)</f>
        <v>980.46</v>
      </c>
      <c r="C28" s="8">
        <f aca="true" t="shared" si="3" ref="C28:V28">SUM(C5:C27)</f>
        <v>5993905.7299999995</v>
      </c>
      <c r="D28" s="8">
        <f t="shared" si="3"/>
        <v>215.7</v>
      </c>
      <c r="E28" s="8">
        <f t="shared" si="3"/>
        <v>1335468.3599999996</v>
      </c>
      <c r="F28" s="8">
        <f t="shared" si="3"/>
        <v>74858</v>
      </c>
      <c r="G28" s="8">
        <f t="shared" si="3"/>
        <v>0</v>
      </c>
      <c r="H28" s="8">
        <f t="shared" si="3"/>
        <v>361452.68999999994</v>
      </c>
      <c r="I28" s="8">
        <f t="shared" si="3"/>
        <v>141954.88999999998</v>
      </c>
      <c r="J28" s="8">
        <f t="shared" si="3"/>
        <v>0</v>
      </c>
      <c r="K28" s="8">
        <f t="shared" si="3"/>
        <v>0</v>
      </c>
      <c r="L28" s="8">
        <f t="shared" si="3"/>
        <v>51645.450000000004</v>
      </c>
      <c r="M28" s="8">
        <f t="shared" si="3"/>
        <v>203725.13</v>
      </c>
      <c r="N28" s="8">
        <f t="shared" si="3"/>
        <v>83124.99</v>
      </c>
      <c r="O28" s="8">
        <f t="shared" si="3"/>
        <v>305687.36</v>
      </c>
      <c r="P28" s="8">
        <f t="shared" si="3"/>
        <v>0</v>
      </c>
      <c r="Q28" s="8">
        <f t="shared" si="3"/>
        <v>0</v>
      </c>
      <c r="R28" s="8">
        <f t="shared" si="3"/>
        <v>747.4300000000002</v>
      </c>
      <c r="S28" s="5">
        <f>SUM(S5:S27)</f>
        <v>8553766.190000001</v>
      </c>
      <c r="T28" s="8">
        <f t="shared" si="3"/>
        <v>0</v>
      </c>
      <c r="U28" s="8">
        <f t="shared" si="3"/>
        <v>0</v>
      </c>
      <c r="V28" s="8">
        <f t="shared" si="3"/>
        <v>1091</v>
      </c>
      <c r="W28" s="8">
        <f>SUM(W5:W27)</f>
        <v>8554857.190000001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697159.2</v>
      </c>
      <c r="C30" s="1">
        <v>132967.8</v>
      </c>
      <c r="D30" s="1">
        <v>156809.63</v>
      </c>
      <c r="E30" s="1">
        <v>29191.48</v>
      </c>
      <c r="F30" s="1">
        <v>3225</v>
      </c>
      <c r="G30" s="1"/>
      <c r="H30" s="1">
        <v>41303.67</v>
      </c>
      <c r="I30" s="6">
        <v>7904.58</v>
      </c>
      <c r="J30" s="1"/>
      <c r="K30" s="1"/>
      <c r="L30" s="1">
        <v>955.5</v>
      </c>
      <c r="M30" s="1">
        <v>9765</v>
      </c>
      <c r="N30" s="1">
        <v>17276.62</v>
      </c>
      <c r="O30" s="39">
        <v>1015.0799999999999</v>
      </c>
      <c r="P30" s="1"/>
      <c r="Q30" s="1"/>
      <c r="R30" s="1">
        <v>37.68</v>
      </c>
      <c r="S30" s="5">
        <f>SUM(B30:R30)</f>
        <v>1097611.2400000002</v>
      </c>
      <c r="T30" s="1">
        <v>17760</v>
      </c>
      <c r="U30" s="1"/>
      <c r="V30" s="1"/>
      <c r="W30" s="5">
        <f>S30+T30+U30+V30</f>
        <v>1115371.2400000002</v>
      </c>
    </row>
    <row r="31" spans="1:23" ht="12.75">
      <c r="A31" s="3">
        <v>3</v>
      </c>
      <c r="B31" s="1">
        <v>252371.01</v>
      </c>
      <c r="C31" s="1">
        <v>85241.47</v>
      </c>
      <c r="D31" s="1">
        <v>56836.77</v>
      </c>
      <c r="E31" s="1">
        <v>19413.12</v>
      </c>
      <c r="F31" s="1">
        <v>7895</v>
      </c>
      <c r="G31" s="1"/>
      <c r="H31" s="1">
        <v>10034.19</v>
      </c>
      <c r="I31" s="6">
        <v>11607.77</v>
      </c>
      <c r="J31" s="1"/>
      <c r="K31" s="1"/>
      <c r="L31" s="1">
        <v>1228.5</v>
      </c>
      <c r="M31" s="1">
        <v>6366.49</v>
      </c>
      <c r="N31" s="1">
        <v>17276.62</v>
      </c>
      <c r="O31" s="39">
        <v>0</v>
      </c>
      <c r="P31" s="1"/>
      <c r="Q31" s="1"/>
      <c r="R31" s="1">
        <v>717.6800000000001</v>
      </c>
      <c r="S31" s="5">
        <f aca="true" t="shared" si="4" ref="S31:S64">SUM(B31:R31)</f>
        <v>468988.62</v>
      </c>
      <c r="T31" s="1">
        <v>17760</v>
      </c>
      <c r="U31" s="1"/>
      <c r="V31" s="1"/>
      <c r="W31" s="5">
        <f aca="true" t="shared" si="5" ref="W31:W47">S31+T31+U31+V31</f>
        <v>486748.62</v>
      </c>
    </row>
    <row r="32" spans="1:23" ht="12.75">
      <c r="A32" s="3">
        <v>4</v>
      </c>
      <c r="B32" s="1">
        <v>1360691.95</v>
      </c>
      <c r="C32" s="1">
        <v>181090.28</v>
      </c>
      <c r="D32" s="1">
        <v>294583.52</v>
      </c>
      <c r="E32" s="1">
        <v>38131.93</v>
      </c>
      <c r="F32" s="1">
        <v>6635</v>
      </c>
      <c r="G32" s="1"/>
      <c r="H32" s="1">
        <v>75737.7</v>
      </c>
      <c r="I32" s="6">
        <v>1210.16</v>
      </c>
      <c r="J32" s="1"/>
      <c r="K32" s="1"/>
      <c r="L32" s="1">
        <v>3090.75</v>
      </c>
      <c r="M32" s="1">
        <v>16203.34</v>
      </c>
      <c r="N32" s="1">
        <v>0</v>
      </c>
      <c r="O32" s="39">
        <v>1141.96</v>
      </c>
      <c r="P32" s="1"/>
      <c r="Q32" s="1"/>
      <c r="R32" s="1">
        <v>0.1</v>
      </c>
      <c r="S32" s="5">
        <f t="shared" si="4"/>
        <v>1978516.69</v>
      </c>
      <c r="T32" s="1"/>
      <c r="U32" s="1"/>
      <c r="V32" s="1"/>
      <c r="W32" s="5">
        <f t="shared" si="5"/>
        <v>1978516.69</v>
      </c>
    </row>
    <row r="33" spans="1:23" ht="12.75">
      <c r="A33" s="3">
        <v>5</v>
      </c>
      <c r="B33" s="1">
        <v>1100896.18</v>
      </c>
      <c r="C33" s="1">
        <v>174738.8</v>
      </c>
      <c r="D33" s="1">
        <v>241699.18</v>
      </c>
      <c r="E33" s="1">
        <v>40109.74</v>
      </c>
      <c r="F33" s="1">
        <v>173278</v>
      </c>
      <c r="G33" s="1"/>
      <c r="H33" s="1">
        <v>72159.93</v>
      </c>
      <c r="I33" s="6">
        <v>873.44</v>
      </c>
      <c r="J33" s="1"/>
      <c r="K33" s="1"/>
      <c r="L33" s="1">
        <v>3851.55</v>
      </c>
      <c r="M33" s="1">
        <v>12474.169999999998</v>
      </c>
      <c r="N33" s="1">
        <v>0</v>
      </c>
      <c r="O33" s="39">
        <v>253.77</v>
      </c>
      <c r="P33" s="1"/>
      <c r="Q33" s="1"/>
      <c r="R33" s="1">
        <v>680.1</v>
      </c>
      <c r="S33" s="5">
        <f t="shared" si="4"/>
        <v>1821014.8599999999</v>
      </c>
      <c r="T33" s="1">
        <v>15510</v>
      </c>
      <c r="U33" s="15"/>
      <c r="V33" s="15"/>
      <c r="W33" s="5">
        <f t="shared" si="5"/>
        <v>1836524.8599999999</v>
      </c>
    </row>
    <row r="34" spans="1:23" ht="12.75">
      <c r="A34" s="3">
        <v>6</v>
      </c>
      <c r="B34" s="1">
        <v>296661</v>
      </c>
      <c r="C34" s="1">
        <v>70344.59</v>
      </c>
      <c r="D34" s="1">
        <v>66577.88</v>
      </c>
      <c r="E34" s="1">
        <v>17464.88</v>
      </c>
      <c r="F34" s="1">
        <v>2945</v>
      </c>
      <c r="G34" s="1"/>
      <c r="H34" s="1">
        <v>29676.1</v>
      </c>
      <c r="I34" s="6">
        <v>1046.22</v>
      </c>
      <c r="J34" s="1"/>
      <c r="K34" s="1"/>
      <c r="L34" s="1">
        <v>546</v>
      </c>
      <c r="M34" s="1">
        <v>1742.3000000000002</v>
      </c>
      <c r="N34" s="1">
        <v>17276.62</v>
      </c>
      <c r="O34" s="39">
        <v>0</v>
      </c>
      <c r="P34" s="1"/>
      <c r="Q34" s="1"/>
      <c r="R34" s="1">
        <v>717.6800000000001</v>
      </c>
      <c r="S34" s="5">
        <f t="shared" si="4"/>
        <v>504998.2699999999</v>
      </c>
      <c r="T34" s="1"/>
      <c r="U34" s="1"/>
      <c r="V34" s="1"/>
      <c r="W34" s="5">
        <f t="shared" si="5"/>
        <v>504998.2699999999</v>
      </c>
    </row>
    <row r="35" spans="1:23" ht="12.75">
      <c r="A35" s="3">
        <v>7</v>
      </c>
      <c r="B35" s="1">
        <v>300894.52</v>
      </c>
      <c r="C35" s="1">
        <v>66385.76</v>
      </c>
      <c r="D35" s="1">
        <v>66196.81</v>
      </c>
      <c r="E35" s="1">
        <v>14644.32</v>
      </c>
      <c r="F35" s="1">
        <v>1370</v>
      </c>
      <c r="G35" s="1"/>
      <c r="H35" s="1">
        <v>29934</v>
      </c>
      <c r="I35" s="6">
        <v>1351.21</v>
      </c>
      <c r="J35" s="1"/>
      <c r="K35" s="1"/>
      <c r="L35" s="1">
        <v>27.3</v>
      </c>
      <c r="M35" s="1">
        <v>1465.08</v>
      </c>
      <c r="N35" s="1">
        <v>17276.62</v>
      </c>
      <c r="O35" s="39">
        <v>126.89</v>
      </c>
      <c r="P35" s="1"/>
      <c r="Q35" s="1"/>
      <c r="R35" s="1">
        <v>717.6800000000001</v>
      </c>
      <c r="S35" s="5">
        <f t="shared" si="4"/>
        <v>500390.19000000006</v>
      </c>
      <c r="T35" s="1"/>
      <c r="U35" s="1"/>
      <c r="V35" s="1"/>
      <c r="W35" s="5">
        <f t="shared" si="5"/>
        <v>500390.19000000006</v>
      </c>
    </row>
    <row r="36" spans="1:23" ht="12.75">
      <c r="A36" s="3">
        <v>8</v>
      </c>
      <c r="B36" s="1">
        <v>367419.07</v>
      </c>
      <c r="C36" s="1">
        <v>73343.77</v>
      </c>
      <c r="D36" s="1">
        <v>96011.45</v>
      </c>
      <c r="E36" s="1">
        <v>17446.89</v>
      </c>
      <c r="F36" s="1">
        <v>7805</v>
      </c>
      <c r="G36" s="1"/>
      <c r="H36" s="1">
        <v>18854.1</v>
      </c>
      <c r="I36" s="6">
        <v>1251.22</v>
      </c>
      <c r="J36" s="1"/>
      <c r="K36" s="1"/>
      <c r="L36" s="1">
        <v>191.1</v>
      </c>
      <c r="M36" s="1">
        <v>8123.04</v>
      </c>
      <c r="N36" s="1">
        <v>17276.62</v>
      </c>
      <c r="O36" s="39">
        <v>0</v>
      </c>
      <c r="P36" s="1"/>
      <c r="Q36" s="1"/>
      <c r="R36" s="1">
        <v>717.6800000000001</v>
      </c>
      <c r="S36" s="5">
        <f t="shared" si="4"/>
        <v>608439.9400000001</v>
      </c>
      <c r="T36" s="1">
        <v>17400</v>
      </c>
      <c r="U36" s="1"/>
      <c r="V36" s="1"/>
      <c r="W36" s="5">
        <f t="shared" si="5"/>
        <v>625839.9400000001</v>
      </c>
    </row>
    <row r="37" spans="1:23" ht="12.75">
      <c r="A37" s="3">
        <v>9</v>
      </c>
      <c r="B37" s="1">
        <v>537452.51</v>
      </c>
      <c r="C37" s="1">
        <v>149246.16</v>
      </c>
      <c r="D37" s="1">
        <v>120338.55</v>
      </c>
      <c r="E37" s="1">
        <v>31882.86</v>
      </c>
      <c r="F37" s="1">
        <v>4714.2</v>
      </c>
      <c r="G37" s="1"/>
      <c r="H37" s="1">
        <v>37097.64</v>
      </c>
      <c r="I37" s="6">
        <v>4357.76</v>
      </c>
      <c r="J37" s="1"/>
      <c r="K37" s="1"/>
      <c r="L37" s="1">
        <v>1426.5</v>
      </c>
      <c r="M37" s="1">
        <v>8605.45</v>
      </c>
      <c r="N37" s="1">
        <v>17276.62</v>
      </c>
      <c r="O37" s="39">
        <v>1015.08</v>
      </c>
      <c r="P37" s="1"/>
      <c r="Q37" s="1"/>
      <c r="R37" s="1">
        <v>717.7</v>
      </c>
      <c r="S37" s="5">
        <f t="shared" si="4"/>
        <v>914131.0299999999</v>
      </c>
      <c r="T37" s="1">
        <v>17760</v>
      </c>
      <c r="U37" s="1"/>
      <c r="V37" s="1"/>
      <c r="W37" s="5">
        <f t="shared" si="5"/>
        <v>931891.0299999999</v>
      </c>
    </row>
    <row r="38" spans="1:23" ht="12.75">
      <c r="A38" s="3">
        <v>11</v>
      </c>
      <c r="B38" s="1">
        <v>384003.17</v>
      </c>
      <c r="C38" s="1">
        <v>92075.21</v>
      </c>
      <c r="D38" s="1">
        <v>91063.37</v>
      </c>
      <c r="E38" s="1">
        <v>21157.74</v>
      </c>
      <c r="F38" s="1">
        <v>6732.7</v>
      </c>
      <c r="G38" s="1"/>
      <c r="H38" s="1">
        <v>59920.51</v>
      </c>
      <c r="I38" s="6">
        <v>1020.1600000000001</v>
      </c>
      <c r="J38" s="1"/>
      <c r="K38" s="1"/>
      <c r="L38" s="1">
        <v>1822.75</v>
      </c>
      <c r="M38" s="1">
        <v>4998.219999999999</v>
      </c>
      <c r="N38" s="1">
        <v>0</v>
      </c>
      <c r="O38" s="39">
        <v>7630.02</v>
      </c>
      <c r="P38" s="1"/>
      <c r="Q38" s="1"/>
      <c r="R38" s="1">
        <v>680.1</v>
      </c>
      <c r="S38" s="5">
        <f t="shared" si="4"/>
        <v>671103.95</v>
      </c>
      <c r="T38" s="1">
        <v>17760</v>
      </c>
      <c r="U38" s="15"/>
      <c r="V38" s="1"/>
      <c r="W38" s="5">
        <f t="shared" si="5"/>
        <v>688863.95</v>
      </c>
    </row>
    <row r="39" spans="1:23" ht="12.75">
      <c r="A39" s="3" t="s">
        <v>2</v>
      </c>
      <c r="B39" s="1">
        <v>818515.9</v>
      </c>
      <c r="C39" s="1">
        <v>98897.62</v>
      </c>
      <c r="D39" s="1">
        <v>177242.17</v>
      </c>
      <c r="E39" s="1">
        <v>23187.95</v>
      </c>
      <c r="F39" s="1">
        <v>2400</v>
      </c>
      <c r="G39" s="1"/>
      <c r="H39" s="1">
        <v>12390</v>
      </c>
      <c r="I39" s="6">
        <v>883.4300000000001</v>
      </c>
      <c r="J39" s="1">
        <v>420</v>
      </c>
      <c r="K39" s="1"/>
      <c r="L39" s="1">
        <v>3645.5</v>
      </c>
      <c r="M39" s="1">
        <v>9961.779999999999</v>
      </c>
      <c r="N39" s="1">
        <v>0</v>
      </c>
      <c r="O39" s="39">
        <v>0</v>
      </c>
      <c r="P39" s="1"/>
      <c r="Q39" s="1"/>
      <c r="R39" s="1">
        <v>0.12</v>
      </c>
      <c r="S39" s="5">
        <f t="shared" si="4"/>
        <v>1147544.47</v>
      </c>
      <c r="T39" s="1"/>
      <c r="U39" s="1"/>
      <c r="V39" s="1"/>
      <c r="W39" s="5">
        <f t="shared" si="5"/>
        <v>1147544.47</v>
      </c>
    </row>
    <row r="40" spans="1:23" ht="12.75">
      <c r="A40" s="3">
        <v>12</v>
      </c>
      <c r="B40" s="1">
        <v>752970.8</v>
      </c>
      <c r="C40" s="1">
        <v>153869.7</v>
      </c>
      <c r="D40" s="1">
        <v>154254.93</v>
      </c>
      <c r="E40" s="1">
        <v>33781.45</v>
      </c>
      <c r="F40" s="1">
        <v>84650</v>
      </c>
      <c r="G40" s="1"/>
      <c r="H40" s="1">
        <v>11612.11</v>
      </c>
      <c r="I40" s="6">
        <v>5713.36</v>
      </c>
      <c r="J40" s="1"/>
      <c r="K40" s="1"/>
      <c r="L40" s="1">
        <v>819</v>
      </c>
      <c r="M40" s="1">
        <v>9110.26</v>
      </c>
      <c r="N40" s="1">
        <v>17276.629999999997</v>
      </c>
      <c r="O40" s="39">
        <v>126.89</v>
      </c>
      <c r="P40" s="1"/>
      <c r="Q40" s="1"/>
      <c r="R40" s="1">
        <v>717.6800000000001</v>
      </c>
      <c r="S40" s="5">
        <f t="shared" si="4"/>
        <v>1224902.8099999998</v>
      </c>
      <c r="T40" s="1">
        <v>43620</v>
      </c>
      <c r="U40" s="1"/>
      <c r="V40" s="1"/>
      <c r="W40" s="5">
        <f t="shared" si="5"/>
        <v>1268522.8099999998</v>
      </c>
    </row>
    <row r="41" spans="1:23" ht="12.75">
      <c r="A41" s="3">
        <v>15</v>
      </c>
      <c r="B41" s="1">
        <v>1339302.51</v>
      </c>
      <c r="C41" s="1">
        <v>195942.18</v>
      </c>
      <c r="D41" s="1">
        <v>296293.72</v>
      </c>
      <c r="E41" s="1">
        <v>44055.36</v>
      </c>
      <c r="F41" s="1">
        <v>5590</v>
      </c>
      <c r="G41" s="1"/>
      <c r="H41" s="1">
        <v>95721.35</v>
      </c>
      <c r="I41" s="6">
        <v>1271.79</v>
      </c>
      <c r="J41" s="1">
        <v>120</v>
      </c>
      <c r="K41" s="1"/>
      <c r="L41" s="1">
        <v>2615.25</v>
      </c>
      <c r="M41" s="1">
        <v>15247.69</v>
      </c>
      <c r="N41" s="1">
        <v>0</v>
      </c>
      <c r="O41" s="39">
        <v>761.3100000000001</v>
      </c>
      <c r="P41" s="1"/>
      <c r="Q41" s="1"/>
      <c r="R41" s="1">
        <v>680.1</v>
      </c>
      <c r="S41" s="5">
        <f t="shared" si="4"/>
        <v>1997601.2600000002</v>
      </c>
      <c r="T41" s="1">
        <v>42610</v>
      </c>
      <c r="U41" s="1"/>
      <c r="V41" s="1"/>
      <c r="W41" s="5">
        <f t="shared" si="5"/>
        <v>2040211.2600000002</v>
      </c>
    </row>
    <row r="42" spans="1:23" ht="12.75">
      <c r="A42" s="3">
        <v>16</v>
      </c>
      <c r="B42" s="1">
        <v>996213.37</v>
      </c>
      <c r="C42" s="1">
        <v>167233.55</v>
      </c>
      <c r="D42" s="1">
        <v>214654.61</v>
      </c>
      <c r="E42" s="1">
        <v>36879.08</v>
      </c>
      <c r="F42" s="1">
        <v>4030</v>
      </c>
      <c r="G42" s="1"/>
      <c r="H42" s="1">
        <v>78158.42</v>
      </c>
      <c r="I42" s="6">
        <v>1296.7800000000002</v>
      </c>
      <c r="J42" s="1"/>
      <c r="K42" s="1"/>
      <c r="L42" s="1">
        <v>1664.25</v>
      </c>
      <c r="M42" s="1">
        <v>12699.06</v>
      </c>
      <c r="N42" s="1">
        <v>0</v>
      </c>
      <c r="O42" s="39">
        <v>253.77</v>
      </c>
      <c r="P42" s="1"/>
      <c r="Q42" s="1"/>
      <c r="R42" s="1">
        <v>680.1</v>
      </c>
      <c r="S42" s="5">
        <f t="shared" si="4"/>
        <v>1513762.99</v>
      </c>
      <c r="T42" s="1">
        <v>61060</v>
      </c>
      <c r="U42" s="1"/>
      <c r="V42" s="1"/>
      <c r="W42" s="5">
        <f t="shared" si="5"/>
        <v>1574822.99</v>
      </c>
    </row>
    <row r="43" spans="1:23" ht="12.75">
      <c r="A43" s="3">
        <v>17</v>
      </c>
      <c r="B43" s="1">
        <v>673102.58</v>
      </c>
      <c r="C43" s="1">
        <v>98931.4</v>
      </c>
      <c r="D43" s="1">
        <v>151149.18</v>
      </c>
      <c r="E43" s="1">
        <v>23230.72</v>
      </c>
      <c r="F43" s="1">
        <v>9160</v>
      </c>
      <c r="G43" s="1"/>
      <c r="H43" s="1">
        <v>76427.38</v>
      </c>
      <c r="I43" s="6">
        <v>6718.219999999999</v>
      </c>
      <c r="J43" s="1"/>
      <c r="K43" s="1"/>
      <c r="L43" s="1">
        <v>1774.5</v>
      </c>
      <c r="M43" s="1">
        <v>5870.379999999999</v>
      </c>
      <c r="N43" s="1">
        <v>17276.62</v>
      </c>
      <c r="O43" s="39">
        <v>2030.1599999999999</v>
      </c>
      <c r="P43" s="1"/>
      <c r="Q43" s="1"/>
      <c r="R43" s="1">
        <v>717.6800000000001</v>
      </c>
      <c r="S43" s="5">
        <f t="shared" si="4"/>
        <v>1066388.8199999998</v>
      </c>
      <c r="T43" s="1"/>
      <c r="U43" s="1"/>
      <c r="V43" s="1"/>
      <c r="W43" s="5">
        <f t="shared" si="5"/>
        <v>1066388.8199999998</v>
      </c>
    </row>
    <row r="44" spans="1:23" ht="12.75">
      <c r="A44" s="35" t="s">
        <v>31</v>
      </c>
      <c r="B44" s="1">
        <v>254930.6</v>
      </c>
      <c r="C44" s="1">
        <v>63901.37</v>
      </c>
      <c r="D44" s="1">
        <v>56084.71</v>
      </c>
      <c r="E44" s="1">
        <v>14058.31</v>
      </c>
      <c r="F44" s="1">
        <v>2290</v>
      </c>
      <c r="G44" s="1"/>
      <c r="H44" s="1">
        <v>11189.95</v>
      </c>
      <c r="I44" s="6">
        <v>984.65</v>
      </c>
      <c r="J44" s="1"/>
      <c r="K44" s="1"/>
      <c r="L44" s="1">
        <v>395.14</v>
      </c>
      <c r="M44" s="1">
        <v>4503.39</v>
      </c>
      <c r="N44" s="1">
        <v>17276.61</v>
      </c>
      <c r="O44" s="39">
        <v>0</v>
      </c>
      <c r="P44" s="1"/>
      <c r="Q44" s="1"/>
      <c r="R44" s="1">
        <v>717.58</v>
      </c>
      <c r="S44" s="5">
        <f t="shared" si="4"/>
        <v>426332.3100000001</v>
      </c>
      <c r="T44" s="1"/>
      <c r="U44" s="1"/>
      <c r="V44" s="1"/>
      <c r="W44" s="5">
        <f t="shared" si="5"/>
        <v>426332.3100000001</v>
      </c>
    </row>
    <row r="45" spans="1:23" ht="12.75">
      <c r="A45" s="35" t="s">
        <v>33</v>
      </c>
      <c r="B45" s="1">
        <v>617817.91</v>
      </c>
      <c r="C45" s="1">
        <v>136541.16</v>
      </c>
      <c r="D45" s="1">
        <v>136514.51</v>
      </c>
      <c r="E45" s="1">
        <v>28648.62</v>
      </c>
      <c r="F45" s="1">
        <v>10865</v>
      </c>
      <c r="G45" s="1"/>
      <c r="H45" s="1">
        <v>40141.58</v>
      </c>
      <c r="I45" s="6">
        <v>1191.62</v>
      </c>
      <c r="J45" s="1"/>
      <c r="K45" s="1"/>
      <c r="L45" s="1">
        <v>0</v>
      </c>
      <c r="M45" s="1">
        <v>5743.38</v>
      </c>
      <c r="N45" s="1">
        <v>17276.6</v>
      </c>
      <c r="O45" s="39">
        <v>0</v>
      </c>
      <c r="P45" s="1"/>
      <c r="Q45" s="1"/>
      <c r="R45" s="1">
        <v>610.8100000000001</v>
      </c>
      <c r="S45" s="5">
        <f t="shared" si="4"/>
        <v>995351.1900000001</v>
      </c>
      <c r="T45" s="1">
        <v>85060</v>
      </c>
      <c r="U45" s="1"/>
      <c r="V45" s="1"/>
      <c r="W45" s="5">
        <f t="shared" si="5"/>
        <v>1080411.19</v>
      </c>
    </row>
    <row r="46" spans="1:23" ht="12.75">
      <c r="A46" s="35" t="s">
        <v>34</v>
      </c>
      <c r="B46" s="1">
        <v>341842.1</v>
      </c>
      <c r="C46" s="1">
        <v>103524.57</v>
      </c>
      <c r="D46" s="1">
        <v>72854.38</v>
      </c>
      <c r="E46" s="1">
        <v>22096.31</v>
      </c>
      <c r="F46" s="1">
        <v>11980</v>
      </c>
      <c r="G46" s="1"/>
      <c r="H46" s="1">
        <v>25890.35</v>
      </c>
      <c r="I46" s="6">
        <v>1136.62</v>
      </c>
      <c r="J46" s="1"/>
      <c r="K46" s="1"/>
      <c r="L46" s="1">
        <v>630</v>
      </c>
      <c r="M46" s="1">
        <v>1362.41</v>
      </c>
      <c r="N46" s="1">
        <v>17276.6</v>
      </c>
      <c r="O46" s="39">
        <v>0</v>
      </c>
      <c r="P46" s="1"/>
      <c r="Q46" s="1"/>
      <c r="R46" s="1">
        <v>610.8100000000001</v>
      </c>
      <c r="S46" s="5">
        <f t="shared" si="4"/>
        <v>599204.15</v>
      </c>
      <c r="T46" s="1">
        <v>54210</v>
      </c>
      <c r="U46" s="1"/>
      <c r="V46" s="1"/>
      <c r="W46" s="5">
        <f t="shared" si="5"/>
        <v>653414.15</v>
      </c>
    </row>
    <row r="47" spans="1:23" ht="12.75">
      <c r="A47" s="35" t="s">
        <v>35</v>
      </c>
      <c r="B47" s="1">
        <v>202420.54</v>
      </c>
      <c r="C47" s="1">
        <v>47504.25</v>
      </c>
      <c r="D47" s="1">
        <v>44532.5</v>
      </c>
      <c r="E47" s="1">
        <v>10450.94</v>
      </c>
      <c r="F47" s="1">
        <v>1155</v>
      </c>
      <c r="G47" s="1"/>
      <c r="H47" s="1">
        <v>6462.44</v>
      </c>
      <c r="I47" s="6">
        <v>76.16</v>
      </c>
      <c r="J47" s="1"/>
      <c r="K47" s="1"/>
      <c r="L47" s="1"/>
      <c r="M47" s="1">
        <v>4729.99</v>
      </c>
      <c r="N47" s="1"/>
      <c r="O47" s="39">
        <v>108560</v>
      </c>
      <c r="P47" s="1"/>
      <c r="Q47" s="1"/>
      <c r="R47" s="1">
        <v>688.7</v>
      </c>
      <c r="S47" s="5">
        <f t="shared" si="4"/>
        <v>426580.52</v>
      </c>
      <c r="T47" s="1">
        <v>12500</v>
      </c>
      <c r="U47" s="1"/>
      <c r="V47" s="1"/>
      <c r="W47" s="5">
        <f t="shared" si="5"/>
        <v>439080.52</v>
      </c>
    </row>
    <row r="48" spans="1:23" s="14" customFormat="1" ht="12.75">
      <c r="A48" s="8" t="s">
        <v>1</v>
      </c>
      <c r="B48" s="8">
        <f aca="true" t="shared" si="6" ref="B48:W48">SUM(B30:B47)</f>
        <v>11294664.919999998</v>
      </c>
      <c r="C48" s="8">
        <f t="shared" si="6"/>
        <v>2091779.64</v>
      </c>
      <c r="D48" s="8">
        <f t="shared" si="6"/>
        <v>2493697.87</v>
      </c>
      <c r="E48" s="8">
        <f t="shared" si="6"/>
        <v>465831.7</v>
      </c>
      <c r="F48" s="8">
        <f t="shared" si="6"/>
        <v>346719.9</v>
      </c>
      <c r="G48" s="8">
        <f t="shared" si="6"/>
        <v>0</v>
      </c>
      <c r="H48" s="8">
        <f t="shared" si="6"/>
        <v>732711.4199999999</v>
      </c>
      <c r="I48" s="8">
        <f t="shared" si="6"/>
        <v>49895.15000000001</v>
      </c>
      <c r="J48" s="8">
        <f t="shared" si="6"/>
        <v>540</v>
      </c>
      <c r="K48" s="8">
        <f t="shared" si="6"/>
        <v>0</v>
      </c>
      <c r="L48" s="8">
        <f t="shared" si="6"/>
        <v>24683.589999999997</v>
      </c>
      <c r="M48" s="8">
        <f t="shared" si="6"/>
        <v>138971.43</v>
      </c>
      <c r="N48" s="8">
        <f t="shared" si="6"/>
        <v>190042.77999999997</v>
      </c>
      <c r="O48" s="8">
        <f t="shared" si="6"/>
        <v>122914.93</v>
      </c>
      <c r="P48" s="8">
        <f t="shared" si="6"/>
        <v>0</v>
      </c>
      <c r="Q48" s="8">
        <f t="shared" si="6"/>
        <v>0</v>
      </c>
      <c r="R48" s="8">
        <f t="shared" si="6"/>
        <v>10409.980000000001</v>
      </c>
      <c r="S48" s="5">
        <f t="shared" si="6"/>
        <v>17962863.310000002</v>
      </c>
      <c r="T48" s="5">
        <f t="shared" si="6"/>
        <v>403010</v>
      </c>
      <c r="U48" s="5">
        <f t="shared" si="6"/>
        <v>0</v>
      </c>
      <c r="V48" s="5">
        <f t="shared" si="6"/>
        <v>0</v>
      </c>
      <c r="W48" s="5">
        <f t="shared" si="6"/>
        <v>18365873.310000002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226326.31</v>
      </c>
      <c r="D50" s="1"/>
      <c r="E50" s="1">
        <v>50633.06</v>
      </c>
      <c r="F50" s="1">
        <v>430</v>
      </c>
      <c r="G50" s="1"/>
      <c r="H50" s="1"/>
      <c r="I50" s="8">
        <v>242.14</v>
      </c>
      <c r="J50" s="1"/>
      <c r="K50" s="1"/>
      <c r="L50" s="1"/>
      <c r="M50" s="1">
        <v>526.8100000000001</v>
      </c>
      <c r="N50" s="1"/>
      <c r="O50" s="1"/>
      <c r="P50" s="1"/>
      <c r="Q50" s="1"/>
      <c r="R50" s="1">
        <v>0.03</v>
      </c>
      <c r="S50" s="5">
        <f t="shared" si="4"/>
        <v>278158.35000000003</v>
      </c>
      <c r="T50" s="1"/>
      <c r="U50" s="1"/>
      <c r="V50" s="1"/>
      <c r="W50" s="5">
        <f>S50+T50+U50+V50</f>
        <v>278158.35000000003</v>
      </c>
    </row>
    <row r="51" spans="1:23" ht="12.75">
      <c r="A51" s="1" t="s">
        <v>23</v>
      </c>
      <c r="B51" s="1"/>
      <c r="C51" s="1">
        <v>126701.95</v>
      </c>
      <c r="D51" s="1"/>
      <c r="E51" s="1">
        <v>26741.14</v>
      </c>
      <c r="F51" s="1">
        <v>430</v>
      </c>
      <c r="G51" s="1"/>
      <c r="H51" s="1"/>
      <c r="I51" s="8"/>
      <c r="J51" s="1"/>
      <c r="K51" s="1"/>
      <c r="L51" s="1"/>
      <c r="M51" s="1">
        <v>804.02</v>
      </c>
      <c r="N51" s="1"/>
      <c r="O51" s="1"/>
      <c r="P51" s="1"/>
      <c r="Q51" s="1"/>
      <c r="R51" s="1">
        <v>0.02</v>
      </c>
      <c r="S51" s="5">
        <f t="shared" si="4"/>
        <v>154677.12999999998</v>
      </c>
      <c r="T51" s="1"/>
      <c r="U51" s="1"/>
      <c r="V51" s="1"/>
      <c r="W51" s="5">
        <f>S51+T51+U51+V51</f>
        <v>154677.12999999998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182059.34</v>
      </c>
      <c r="D53" s="1"/>
      <c r="E53" s="1">
        <v>40032.08</v>
      </c>
      <c r="F53" s="1"/>
      <c r="G53" s="1"/>
      <c r="H53" s="1"/>
      <c r="I53" s="8"/>
      <c r="J53" s="1"/>
      <c r="K53" s="1"/>
      <c r="L53" s="1"/>
      <c r="M53" s="1">
        <v>393.24</v>
      </c>
      <c r="N53" s="1"/>
      <c r="O53" s="1">
        <v>98630</v>
      </c>
      <c r="P53" s="1"/>
      <c r="Q53" s="1"/>
      <c r="R53" s="1">
        <v>0.02</v>
      </c>
      <c r="S53" s="5">
        <f t="shared" si="4"/>
        <v>321114.68</v>
      </c>
      <c r="T53" s="1"/>
      <c r="U53" s="1"/>
      <c r="V53" s="1"/>
      <c r="W53" s="5">
        <f>S53+T53+U53+V53</f>
        <v>321114.68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535087.6</v>
      </c>
      <c r="D54" s="8">
        <f t="shared" si="7"/>
        <v>0</v>
      </c>
      <c r="E54" s="8">
        <f t="shared" si="7"/>
        <v>117406.28</v>
      </c>
      <c r="F54" s="8">
        <f t="shared" si="7"/>
        <v>860</v>
      </c>
      <c r="G54" s="8">
        <f t="shared" si="7"/>
        <v>0</v>
      </c>
      <c r="H54" s="8">
        <f t="shared" si="7"/>
        <v>0</v>
      </c>
      <c r="I54" s="8">
        <f t="shared" si="7"/>
        <v>242.14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1724.07</v>
      </c>
      <c r="N54" s="8">
        <f t="shared" si="7"/>
        <v>0</v>
      </c>
      <c r="O54" s="8">
        <f t="shared" si="7"/>
        <v>98630</v>
      </c>
      <c r="P54" s="8">
        <f t="shared" si="7"/>
        <v>0</v>
      </c>
      <c r="Q54" s="8">
        <f t="shared" si="7"/>
        <v>0</v>
      </c>
      <c r="R54" s="8">
        <f t="shared" si="7"/>
        <v>0.07</v>
      </c>
      <c r="S54" s="5">
        <f t="shared" si="7"/>
        <v>753950.1599999999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753950.1599999999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9836.06</v>
      </c>
      <c r="C56" s="8"/>
      <c r="D56" s="8">
        <v>2163.93</v>
      </c>
      <c r="E56" s="8"/>
      <c r="F56" s="8"/>
      <c r="G56" s="8"/>
      <c r="H56" s="8"/>
      <c r="I56" s="8">
        <v>1501</v>
      </c>
      <c r="J56" s="8"/>
      <c r="K56" s="8"/>
      <c r="L56" s="8">
        <v>47.55</v>
      </c>
      <c r="M56" s="8">
        <v>239.79</v>
      </c>
      <c r="N56" s="8"/>
      <c r="O56" s="8">
        <v>1157.19</v>
      </c>
      <c r="P56" s="8"/>
      <c r="Q56" s="8"/>
      <c r="R56" s="8">
        <v>0.37</v>
      </c>
      <c r="S56" s="5">
        <f t="shared" si="4"/>
        <v>14945.890000000001</v>
      </c>
      <c r="T56" s="8"/>
      <c r="U56" s="8"/>
      <c r="V56" s="8"/>
      <c r="W56" s="8">
        <f>S56+T56+U56+V56</f>
        <v>14945.890000000001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305657.48</v>
      </c>
      <c r="D58" s="8"/>
      <c r="E58" s="8">
        <v>66637.92</v>
      </c>
      <c r="F58" s="8">
        <v>1447.5</v>
      </c>
      <c r="G58" s="8"/>
      <c r="H58" s="8"/>
      <c r="I58" s="8">
        <v>1971.55</v>
      </c>
      <c r="J58" s="42">
        <v>120</v>
      </c>
      <c r="K58" s="8"/>
      <c r="L58" s="8">
        <v>938.7</v>
      </c>
      <c r="M58" s="8">
        <v>5137.72</v>
      </c>
      <c r="N58" s="8"/>
      <c r="O58" s="8">
        <v>1488.78</v>
      </c>
      <c r="P58" s="8"/>
      <c r="Q58" s="8"/>
      <c r="R58" s="8"/>
      <c r="S58" s="5">
        <f t="shared" si="4"/>
        <v>383399.64999999997</v>
      </c>
      <c r="T58" s="17"/>
      <c r="U58" s="8"/>
      <c r="V58" s="8"/>
      <c r="W58" s="8">
        <f aca="true" t="shared" si="8" ref="W58:W64">S58+T58+U58+V58</f>
        <v>383399.64999999997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91674.35</v>
      </c>
      <c r="C60" s="19">
        <v>4614.02</v>
      </c>
      <c r="D60" s="19">
        <v>20168.36</v>
      </c>
      <c r="E60" s="19">
        <v>2009.36</v>
      </c>
      <c r="F60" s="19"/>
      <c r="G60" s="19"/>
      <c r="H60" s="19"/>
      <c r="I60" s="8">
        <v>308.57</v>
      </c>
      <c r="J60" s="19">
        <v>120</v>
      </c>
      <c r="K60" s="19"/>
      <c r="L60" s="19"/>
      <c r="M60" s="19">
        <v>300</v>
      </c>
      <c r="N60" s="19"/>
      <c r="O60" s="19"/>
      <c r="P60" s="19"/>
      <c r="Q60" s="19"/>
      <c r="R60" s="19"/>
      <c r="S60" s="5">
        <f t="shared" si="4"/>
        <v>119194.66000000002</v>
      </c>
      <c r="T60" s="19"/>
      <c r="U60" s="19"/>
      <c r="V60" s="19"/>
      <c r="W60" s="8">
        <f t="shared" si="8"/>
        <v>119194.66000000002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124659.75</v>
      </c>
      <c r="D62" s="23"/>
      <c r="E62" s="22">
        <v>28005.51</v>
      </c>
      <c r="F62" s="22"/>
      <c r="G62" s="22"/>
      <c r="H62" s="22"/>
      <c r="I62" s="22">
        <v>2173.57</v>
      </c>
      <c r="J62" s="43">
        <v>420</v>
      </c>
      <c r="K62" s="22"/>
      <c r="L62" s="22">
        <v>47.55</v>
      </c>
      <c r="M62" s="22">
        <v>1086.92</v>
      </c>
      <c r="N62" s="22"/>
      <c r="O62" s="22"/>
      <c r="P62" s="22"/>
      <c r="Q62" s="22"/>
      <c r="R62" s="22">
        <v>0.1</v>
      </c>
      <c r="S62" s="5">
        <f t="shared" si="4"/>
        <v>156393.40000000002</v>
      </c>
      <c r="T62" s="22"/>
      <c r="U62" s="22"/>
      <c r="V62" s="22"/>
      <c r="W62" s="8">
        <f t="shared" si="8"/>
        <v>156393.40000000002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4">
        <v>8802.45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8802.45</v>
      </c>
      <c r="T64" s="22"/>
      <c r="U64" s="22"/>
      <c r="V64" s="22"/>
      <c r="W64" s="8">
        <f t="shared" si="8"/>
        <v>8802.45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2021-02-10T12:29:06Z</cp:lastPrinted>
  <dcterms:created xsi:type="dcterms:W3CDTF">1996-10-08T23:32:33Z</dcterms:created>
  <dcterms:modified xsi:type="dcterms:W3CDTF">2022-07-07T08:29:56Z</dcterms:modified>
  <cp:category/>
  <cp:version/>
  <cp:contentType/>
  <cp:contentStatus/>
</cp:coreProperties>
</file>