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firstSheet="4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>
    <definedName name="_xlnm.Print_Area" localSheetId="12">'РІК'!$A$1:$AF$60</definedName>
  </definedNames>
  <calcPr fullCalcOnLoad="1"/>
</workbook>
</file>

<file path=xl/sharedStrings.xml><?xml version="1.0" encoding="utf-8"?>
<sst xmlns="http://schemas.openxmlformats.org/spreadsheetml/2006/main" count="712" uniqueCount="72">
  <si>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</si>
  <si>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</si>
  <si>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</si>
  <si>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</si>
  <si>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</si>
  <si>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</si>
  <si>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</si>
  <si>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</si>
  <si>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</si>
  <si>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</si>
  <si>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</si>
  <si>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</si>
  <si>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</si>
  <si>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</si>
  <si>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</si>
  <si>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</si>
  <si>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</si>
  <si>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</si>
  <si>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</si>
  <si>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</si>
  <si>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</si>
  <si>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</si>
  <si>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</si>
  <si>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</si>
  <si>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</si>
  <si>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</si>
  <si>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</si>
  <si>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</si>
  <si>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</si>
  <si>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</si>
  <si>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</si>
  <si>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</si>
  <si>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</si>
  <si>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</si>
  <si>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</si>
  <si>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</si>
  <si>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</si>
  <si>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</si>
  <si>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</si>
  <si>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</si>
  <si>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</si>
  <si>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</si>
  <si>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</si>
  <si>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</si>
  <si>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</si>
  <si>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</si>
  <si>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</si>
  <si>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</si>
  <si>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</si>
  <si>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</si>
  <si>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</si>
  <si>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</si>
  <si>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</si>
  <si>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</si>
  <si>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</si>
  <si>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</si>
  <si>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</si>
  <si>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</si>
  <si>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</si>
  <si>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</si>
  <si>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</si>
  <si>
    <t>Видатки на утримання закладів освіти за березень   2022 р.</t>
  </si>
  <si>
    <t>Видатки на утримання закладів освіти за квітень   2022 р.</t>
  </si>
  <si>
    <t>Видатки на утримання закладів освіти за травень   2022 р.</t>
  </si>
  <si>
    <t>Видатки на утримання закладів освіти за червень   2022 р.</t>
  </si>
  <si>
    <t>Видатки на утримання закладів освіти за липень  2022 р.</t>
  </si>
  <si>
    <t>Видатки на утримання закладів освіти за серпень   2022 р.</t>
  </si>
  <si>
    <t>Видатки на утримання закладів освіти за вересень   2022 р.</t>
  </si>
  <si>
    <t>Видатки на утримання закладів освіти за жовтень  2022 р.</t>
  </si>
  <si>
    <t>Видатки на утримання закладів освіти за листопад   2022 р.</t>
  </si>
  <si>
    <t>Видатки на утримання закладів освіти за грудень   2022 р.</t>
  </si>
  <si>
    <t>Видатки на утримання закладів освіти за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</si>
</sst>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86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1" fillId="0" borderId="10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0" fillId="0" borderId="0" xfId="60" applyFont="1" applyFill="1" applyAlignment="1">
      <alignment/>
    </xf>
    <xf numFmtId="201" fontId="1" fillId="0" borderId="0" xfId="60" applyFont="1" applyFill="1" applyAlignment="1">
      <alignment/>
    </xf>
    <xf numFmtId="201" fontId="1" fillId="0" borderId="10" xfId="60" applyFont="1" applyFill="1" applyBorder="1" applyAlignment="1">
      <alignment horizontal="center"/>
    </xf>
    <xf numFmtId="201" fontId="1" fillId="0" borderId="10" xfId="6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1" fontId="1" fillId="0" borderId="10" xfId="6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01" fontId="1" fillId="0" borderId="0" xfId="60" applyNumberFormat="1" applyFont="1" applyFill="1" applyAlignment="1">
      <alignment/>
    </xf>
    <xf numFmtId="206" fontId="1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1" fillId="0" borderId="13" xfId="6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01" fontId="0" fillId="0" borderId="11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0" xfId="60" applyFont="1" applyFill="1" applyBorder="1" applyAlignment="1">
      <alignment horizontal="left" vertical="top"/>
    </xf>
    <xf numFmtId="201" fontId="0" fillId="0" borderId="11" xfId="60" applyNumberFormat="1" applyFont="1" applyFill="1" applyBorder="1" applyAlignment="1">
      <alignment/>
    </xf>
    <xf numFmtId="201" fontId="0" fillId="0" borderId="0" xfId="60" applyNumberFormat="1" applyFont="1" applyFill="1" applyAlignment="1">
      <alignment/>
    </xf>
    <xf numFmtId="201" fontId="0" fillId="0" borderId="10" xfId="60" applyNumberFormat="1" applyFont="1" applyFill="1" applyBorder="1" applyAlignment="1">
      <alignment/>
    </xf>
    <xf numFmtId="201" fontId="0" fillId="0" borderId="10" xfId="60" applyNumberFormat="1" applyFont="1" applyFill="1" applyBorder="1" applyAlignment="1">
      <alignment/>
    </xf>
    <xf numFmtId="179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201" fontId="0" fillId="0" borderId="12" xfId="60" applyNumberFormat="1" applyFont="1" applyFill="1" applyBorder="1" applyAlignment="1">
      <alignment/>
    </xf>
    <xf numFmtId="179" fontId="0" fillId="0" borderId="10" xfId="60" applyNumberFormat="1" applyFont="1" applyFill="1" applyBorder="1" applyAlignment="1">
      <alignment/>
    </xf>
    <xf numFmtId="201" fontId="1" fillId="0" borderId="10" xfId="60" applyNumberFormat="1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201" fontId="0" fillId="0" borderId="10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M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8" sqref="K4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59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29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29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29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29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29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29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29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29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29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29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29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29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29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29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29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29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29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29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29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29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29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42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43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44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45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46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47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48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49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50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51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4" t="s">
        <v>52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4" t="s">
        <v>53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4" t="s">
        <v>54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4" t="s">
        <v>55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4" t="s">
        <v>56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4" t="s">
        <v>57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4" t="s">
        <v>58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57421875" style="10" customWidth="1"/>
    <col min="14" max="14" width="12.8515625" style="10" customWidth="1"/>
    <col min="15" max="15" width="11.28125" style="10" customWidth="1"/>
    <col min="16" max="16" width="10.00390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68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22</v>
      </c>
      <c r="B4" s="1"/>
      <c r="C4" s="1">
        <v>111841.36</v>
      </c>
      <c r="D4" s="1"/>
      <c r="E4" s="1">
        <v>23591.14</v>
      </c>
      <c r="F4" s="1"/>
      <c r="G4" s="1"/>
      <c r="H4" s="1"/>
      <c r="I4" s="8">
        <v>197.49</v>
      </c>
      <c r="J4" s="1"/>
      <c r="K4" s="1"/>
      <c r="L4" s="1"/>
      <c r="M4" s="1">
        <v>702.1</v>
      </c>
      <c r="N4" s="1"/>
      <c r="O4" s="1"/>
      <c r="P4" s="1"/>
      <c r="Q4" s="1"/>
      <c r="R4" s="1"/>
      <c r="S4" s="5">
        <f>SUM(B4:R4)</f>
        <v>136332.09</v>
      </c>
      <c r="T4" s="1"/>
      <c r="U4" s="1"/>
      <c r="V4" s="1"/>
      <c r="W4" s="5">
        <f>S4+T4+U4+V4</f>
        <v>136332.09</v>
      </c>
    </row>
    <row r="5" spans="1:23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  <c r="T5" s="12"/>
      <c r="U5" s="12"/>
      <c r="V5" s="12"/>
      <c r="W5" s="8"/>
    </row>
    <row r="6" spans="1:23" s="25" customFormat="1" ht="12.75" hidden="1">
      <c r="A6" s="22" t="s">
        <v>35</v>
      </c>
      <c r="B6" s="22"/>
      <c r="C6" s="3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5">
        <f>SUM(B6:R6)</f>
        <v>0</v>
      </c>
      <c r="T6" s="22"/>
      <c r="U6" s="22"/>
      <c r="V6" s="22"/>
      <c r="W6" s="8">
        <f>S6+T6+U6+V6</f>
        <v>0</v>
      </c>
    </row>
    <row r="9" spans="6:14" ht="12.75">
      <c r="F9" s="20"/>
      <c r="N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28125" style="10" customWidth="1"/>
    <col min="14" max="14" width="12.8515625" style="10" customWidth="1"/>
    <col min="15" max="15" width="10.140625" style="10" customWidth="1"/>
    <col min="16" max="16" width="12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311476.1</v>
      </c>
      <c r="D5" s="4"/>
      <c r="E5" s="4">
        <v>73256.04</v>
      </c>
      <c r="F5" s="4">
        <v>37000</v>
      </c>
      <c r="G5" s="4"/>
      <c r="H5" s="4">
        <v>7854.09</v>
      </c>
      <c r="I5" s="76">
        <v>492.05</v>
      </c>
      <c r="J5" s="4"/>
      <c r="K5" s="4">
        <v>104647.79999999999</v>
      </c>
      <c r="L5" s="77">
        <v>2139.75</v>
      </c>
      <c r="M5" s="74">
        <v>14684.44</v>
      </c>
      <c r="N5" s="4"/>
      <c r="O5" s="74">
        <v>2921.76</v>
      </c>
      <c r="P5" s="78">
        <v>2004</v>
      </c>
      <c r="Q5" s="4"/>
      <c r="R5" s="4"/>
      <c r="S5" s="29">
        <f>SUM(B5:R5)</f>
        <v>556476.0299999999</v>
      </c>
      <c r="T5" s="4"/>
      <c r="U5" s="4"/>
      <c r="V5" s="4"/>
      <c r="W5" s="5">
        <f aca="true" t="shared" si="0" ref="W5:W10">S5+T5+U5+V5</f>
        <v>556476.0299999999</v>
      </c>
    </row>
    <row r="6" spans="1:23" ht="12.75">
      <c r="A6" s="3">
        <v>3</v>
      </c>
      <c r="B6" s="4"/>
      <c r="C6" s="4">
        <v>172516.38</v>
      </c>
      <c r="D6" s="4"/>
      <c r="E6" s="4">
        <v>38592.67</v>
      </c>
      <c r="F6" s="4"/>
      <c r="G6" s="4"/>
      <c r="H6" s="4">
        <v>7137.85</v>
      </c>
      <c r="I6" s="76">
        <v>492.05</v>
      </c>
      <c r="J6" s="4"/>
      <c r="K6" s="4">
        <v>0</v>
      </c>
      <c r="L6" s="74">
        <v>0</v>
      </c>
      <c r="M6" s="74">
        <v>4171.08</v>
      </c>
      <c r="N6" s="4">
        <v>410.04</v>
      </c>
      <c r="O6" s="74">
        <v>3552.78</v>
      </c>
      <c r="P6" s="78">
        <v>2004</v>
      </c>
      <c r="Q6" s="4"/>
      <c r="R6" s="4"/>
      <c r="S6" s="29">
        <f aca="true" t="shared" si="1" ref="S6:S27">SUM(B6:R6)</f>
        <v>228876.84999999998</v>
      </c>
      <c r="T6" s="4"/>
      <c r="U6" s="4"/>
      <c r="V6" s="4"/>
      <c r="W6" s="5">
        <f t="shared" si="0"/>
        <v>228876.84999999998</v>
      </c>
    </row>
    <row r="7" spans="1:23" ht="12.75">
      <c r="A7" s="3">
        <v>4</v>
      </c>
      <c r="B7" s="4"/>
      <c r="C7" s="4">
        <v>105572.42</v>
      </c>
      <c r="D7" s="4"/>
      <c r="E7" s="4">
        <v>39655.53</v>
      </c>
      <c r="F7" s="4"/>
      <c r="G7" s="4"/>
      <c r="H7" s="4"/>
      <c r="I7" s="76">
        <v>1742.05</v>
      </c>
      <c r="J7" s="4"/>
      <c r="K7" s="4">
        <v>0</v>
      </c>
      <c r="L7" s="74">
        <v>713.25</v>
      </c>
      <c r="M7" s="74">
        <v>2273.4</v>
      </c>
      <c r="N7" s="4"/>
      <c r="O7" s="74">
        <v>0</v>
      </c>
      <c r="P7" s="78">
        <v>2004</v>
      </c>
      <c r="Q7" s="4"/>
      <c r="R7" s="4"/>
      <c r="S7" s="29">
        <f t="shared" si="1"/>
        <v>151960.65</v>
      </c>
      <c r="T7" s="4"/>
      <c r="U7" s="4"/>
      <c r="V7" s="4"/>
      <c r="W7" s="5">
        <f t="shared" si="0"/>
        <v>151960.65</v>
      </c>
    </row>
    <row r="8" spans="1:23" ht="12.75">
      <c r="A8" s="3">
        <v>5</v>
      </c>
      <c r="B8" s="4"/>
      <c r="C8" s="4">
        <v>308021.61</v>
      </c>
      <c r="D8" s="4"/>
      <c r="E8" s="4">
        <v>78312.44</v>
      </c>
      <c r="F8" s="4"/>
      <c r="G8" s="4"/>
      <c r="H8" s="4">
        <v>7758.06</v>
      </c>
      <c r="I8" s="76">
        <v>492.05</v>
      </c>
      <c r="J8" s="4"/>
      <c r="K8" s="4">
        <v>171118.91999999998</v>
      </c>
      <c r="L8" s="74">
        <v>1902</v>
      </c>
      <c r="M8" s="74">
        <v>15370.1</v>
      </c>
      <c r="N8" s="4"/>
      <c r="O8" s="74">
        <v>406.03</v>
      </c>
      <c r="P8" s="78">
        <v>2004</v>
      </c>
      <c r="Q8" s="4"/>
      <c r="R8" s="4"/>
      <c r="S8" s="29">
        <f t="shared" si="1"/>
        <v>585385.21</v>
      </c>
      <c r="T8" s="4"/>
      <c r="U8" s="4"/>
      <c r="V8" s="4"/>
      <c r="W8" s="5">
        <f t="shared" si="0"/>
        <v>585385.21</v>
      </c>
    </row>
    <row r="9" spans="1:23" ht="12.75">
      <c r="A9" s="3">
        <v>6</v>
      </c>
      <c r="B9" s="4"/>
      <c r="C9" s="4">
        <v>233470.82</v>
      </c>
      <c r="D9" s="4"/>
      <c r="E9" s="4">
        <v>55270.95</v>
      </c>
      <c r="F9" s="4">
        <v>46990</v>
      </c>
      <c r="G9" s="4"/>
      <c r="H9" s="4">
        <v>4539.22</v>
      </c>
      <c r="I9" s="76">
        <v>492.05</v>
      </c>
      <c r="J9" s="4"/>
      <c r="K9" s="4">
        <v>127574.37</v>
      </c>
      <c r="L9" s="74"/>
      <c r="M9" s="74">
        <v>-1320.95</v>
      </c>
      <c r="N9" s="4"/>
      <c r="O9" s="74">
        <v>253.77</v>
      </c>
      <c r="P9" s="78">
        <v>2004</v>
      </c>
      <c r="Q9" s="4"/>
      <c r="R9" s="4"/>
      <c r="S9" s="29">
        <f t="shared" si="1"/>
        <v>469274.23</v>
      </c>
      <c r="T9" s="4"/>
      <c r="U9" s="4"/>
      <c r="V9" s="4"/>
      <c r="W9" s="5">
        <f t="shared" si="0"/>
        <v>469274.23</v>
      </c>
    </row>
    <row r="10" spans="1:23" ht="12.75">
      <c r="A10" s="3">
        <v>11</v>
      </c>
      <c r="B10" s="4"/>
      <c r="C10" s="4">
        <v>98087.02</v>
      </c>
      <c r="D10" s="4"/>
      <c r="E10" s="4">
        <v>16959.64</v>
      </c>
      <c r="F10" s="4"/>
      <c r="G10" s="4"/>
      <c r="H10" s="4"/>
      <c r="I10" s="76">
        <v>406</v>
      </c>
      <c r="J10" s="4"/>
      <c r="K10" s="4">
        <v>12915.8</v>
      </c>
      <c r="L10" s="74"/>
      <c r="M10" s="74">
        <v>-1246.43</v>
      </c>
      <c r="N10" s="4"/>
      <c r="O10" s="74"/>
      <c r="P10" s="78">
        <v>0</v>
      </c>
      <c r="Q10" s="4"/>
      <c r="R10" s="4"/>
      <c r="S10" s="29">
        <f t="shared" si="1"/>
        <v>127122.03000000001</v>
      </c>
      <c r="T10" s="4"/>
      <c r="U10" s="4"/>
      <c r="V10" s="4"/>
      <c r="W10" s="5">
        <f t="shared" si="0"/>
        <v>127122.03000000001</v>
      </c>
    </row>
    <row r="11" spans="1:23" ht="12.75">
      <c r="A11" s="3">
        <v>12</v>
      </c>
      <c r="B11" s="4"/>
      <c r="C11" s="4">
        <v>213882.93</v>
      </c>
      <c r="D11" s="4"/>
      <c r="E11" s="4">
        <v>54757.28</v>
      </c>
      <c r="F11" s="4">
        <v>999</v>
      </c>
      <c r="G11" s="4"/>
      <c r="H11" s="4">
        <v>2809.72</v>
      </c>
      <c r="I11" s="76">
        <v>492.05</v>
      </c>
      <c r="J11" s="4"/>
      <c r="K11" s="4">
        <v>0</v>
      </c>
      <c r="L11" s="74">
        <v>136.5</v>
      </c>
      <c r="M11" s="74">
        <v>2628.34</v>
      </c>
      <c r="N11" s="4">
        <v>120.84</v>
      </c>
      <c r="O11" s="74">
        <v>0</v>
      </c>
      <c r="P11" s="78">
        <v>2004</v>
      </c>
      <c r="Q11" s="4"/>
      <c r="R11" s="4"/>
      <c r="S11" s="29">
        <f t="shared" si="1"/>
        <v>277830.66</v>
      </c>
      <c r="T11" s="4"/>
      <c r="U11" s="4"/>
      <c r="V11" s="4"/>
      <c r="W11" s="5">
        <f>S11+T11+U11+V11</f>
        <v>277830.66</v>
      </c>
    </row>
    <row r="12" spans="1:23" ht="12.75">
      <c r="A12" s="3">
        <v>13</v>
      </c>
      <c r="B12" s="4"/>
      <c r="C12" s="4">
        <v>174763.01</v>
      </c>
      <c r="D12" s="4"/>
      <c r="E12" s="4">
        <v>42645.76</v>
      </c>
      <c r="F12" s="4"/>
      <c r="G12" s="4"/>
      <c r="H12" s="4">
        <v>4229.11</v>
      </c>
      <c r="I12" s="76">
        <v>492.05</v>
      </c>
      <c r="J12" s="4"/>
      <c r="K12" s="4">
        <v>0</v>
      </c>
      <c r="L12" s="74">
        <v>573.3</v>
      </c>
      <c r="M12" s="74">
        <v>11599</v>
      </c>
      <c r="N12" s="4">
        <v>17490.13</v>
      </c>
      <c r="O12" s="74">
        <v>0</v>
      </c>
      <c r="P12" s="78">
        <v>2004</v>
      </c>
      <c r="Q12" s="4"/>
      <c r="R12" s="4"/>
      <c r="S12" s="29">
        <f t="shared" si="1"/>
        <v>253796.36</v>
      </c>
      <c r="T12" s="4"/>
      <c r="U12" s="4"/>
      <c r="V12" s="4"/>
      <c r="W12" s="5">
        <f aca="true" t="shared" si="2" ref="W12:W27">S12+T12+U12+V12</f>
        <v>253796.36</v>
      </c>
    </row>
    <row r="13" spans="1:23" ht="12.75">
      <c r="A13" s="3">
        <v>14</v>
      </c>
      <c r="B13" s="4"/>
      <c r="C13" s="4">
        <v>46434.75</v>
      </c>
      <c r="D13" s="4"/>
      <c r="E13" s="4">
        <v>11986.09</v>
      </c>
      <c r="F13" s="4"/>
      <c r="G13" s="4"/>
      <c r="H13" s="4"/>
      <c r="I13" s="76">
        <v>356</v>
      </c>
      <c r="J13" s="4"/>
      <c r="K13" s="4">
        <v>0</v>
      </c>
      <c r="L13" s="74">
        <v>1119.3</v>
      </c>
      <c r="M13" s="74">
        <v>21798.12</v>
      </c>
      <c r="N13" s="4"/>
      <c r="O13" s="74">
        <v>634.42</v>
      </c>
      <c r="P13" s="78">
        <v>0</v>
      </c>
      <c r="Q13" s="4"/>
      <c r="R13" s="4"/>
      <c r="S13" s="29">
        <f t="shared" si="1"/>
        <v>82328.68</v>
      </c>
      <c r="T13" s="4"/>
      <c r="U13" s="4"/>
      <c r="V13" s="4"/>
      <c r="W13" s="5">
        <f t="shared" si="2"/>
        <v>82328.68</v>
      </c>
    </row>
    <row r="14" spans="1:23" ht="12.75">
      <c r="A14" s="3">
        <v>16</v>
      </c>
      <c r="B14" s="4"/>
      <c r="C14" s="4">
        <v>119389.21</v>
      </c>
      <c r="D14" s="4"/>
      <c r="E14" s="4">
        <v>41583.61</v>
      </c>
      <c r="F14" s="4"/>
      <c r="G14" s="4"/>
      <c r="H14" s="4"/>
      <c r="I14" s="76">
        <v>492.05</v>
      </c>
      <c r="J14" s="4"/>
      <c r="K14" s="4">
        <v>3352.35</v>
      </c>
      <c r="L14" s="74">
        <v>475.5</v>
      </c>
      <c r="M14" s="74">
        <v>1371.31</v>
      </c>
      <c r="N14" s="4"/>
      <c r="O14" s="74">
        <v>3806.55</v>
      </c>
      <c r="P14" s="78">
        <v>2004</v>
      </c>
      <c r="Q14" s="4"/>
      <c r="R14" s="4"/>
      <c r="S14" s="29">
        <f t="shared" si="1"/>
        <v>172474.58</v>
      </c>
      <c r="T14" s="4"/>
      <c r="U14" s="4"/>
      <c r="V14" s="4"/>
      <c r="W14" s="5">
        <f t="shared" si="2"/>
        <v>172474.58</v>
      </c>
    </row>
    <row r="15" spans="1:23" ht="12.75">
      <c r="A15" s="3">
        <v>21</v>
      </c>
      <c r="B15" s="4"/>
      <c r="C15" s="4">
        <v>181084.27</v>
      </c>
      <c r="D15" s="4"/>
      <c r="E15" s="4">
        <v>65973.58</v>
      </c>
      <c r="F15" s="4"/>
      <c r="G15" s="4"/>
      <c r="H15" s="4"/>
      <c r="I15" s="76">
        <v>492.05</v>
      </c>
      <c r="J15" s="4"/>
      <c r="K15" s="4">
        <v>23589.84</v>
      </c>
      <c r="L15" s="74">
        <v>285.3</v>
      </c>
      <c r="M15" s="74">
        <v>2571.2</v>
      </c>
      <c r="N15" s="4"/>
      <c r="O15" s="74">
        <v>7486.21</v>
      </c>
      <c r="P15" s="78">
        <v>2004</v>
      </c>
      <c r="Q15" s="4"/>
      <c r="R15" s="4"/>
      <c r="S15" s="29">
        <f t="shared" si="1"/>
        <v>283486.45</v>
      </c>
      <c r="T15" s="4"/>
      <c r="U15" s="4"/>
      <c r="V15" s="4"/>
      <c r="W15" s="5">
        <f t="shared" si="2"/>
        <v>283486.45</v>
      </c>
    </row>
    <row r="16" spans="1:23" ht="12.75">
      <c r="A16" s="3">
        <v>24</v>
      </c>
      <c r="B16" s="4"/>
      <c r="C16" s="4">
        <v>314026.18</v>
      </c>
      <c r="D16" s="4"/>
      <c r="E16" s="4">
        <v>85830.78</v>
      </c>
      <c r="F16" s="4">
        <v>15970</v>
      </c>
      <c r="G16" s="4"/>
      <c r="H16" s="4">
        <v>7811.75</v>
      </c>
      <c r="I16" s="76">
        <v>492.05</v>
      </c>
      <c r="J16" s="4"/>
      <c r="K16" s="4">
        <v>186070.81</v>
      </c>
      <c r="L16" s="74">
        <v>1997.1</v>
      </c>
      <c r="M16" s="74">
        <v>24483.59</v>
      </c>
      <c r="N16" s="4"/>
      <c r="O16" s="74">
        <v>625.97</v>
      </c>
      <c r="P16" s="78">
        <v>2004</v>
      </c>
      <c r="Q16" s="4"/>
      <c r="R16" s="4"/>
      <c r="S16" s="29">
        <f t="shared" si="1"/>
        <v>639312.2299999999</v>
      </c>
      <c r="T16" s="4"/>
      <c r="U16" s="4"/>
      <c r="V16" s="4"/>
      <c r="W16" s="5">
        <f t="shared" si="2"/>
        <v>639312.2299999999</v>
      </c>
    </row>
    <row r="17" spans="1:23" ht="12.75">
      <c r="A17" s="3">
        <v>25</v>
      </c>
      <c r="B17" s="4"/>
      <c r="C17" s="4">
        <v>215829.61</v>
      </c>
      <c r="D17" s="4"/>
      <c r="E17" s="4">
        <v>60339.43</v>
      </c>
      <c r="F17" s="4">
        <v>8799</v>
      </c>
      <c r="G17" s="4"/>
      <c r="H17" s="4"/>
      <c r="I17" s="76">
        <v>492.04</v>
      </c>
      <c r="J17" s="4"/>
      <c r="K17" s="4">
        <v>0</v>
      </c>
      <c r="L17" s="74">
        <v>218.4</v>
      </c>
      <c r="M17" s="74">
        <v>1542.73</v>
      </c>
      <c r="N17" s="4">
        <v>17.71</v>
      </c>
      <c r="O17" s="74">
        <v>0</v>
      </c>
      <c r="P17" s="78">
        <v>2004</v>
      </c>
      <c r="Q17" s="4"/>
      <c r="R17" s="4"/>
      <c r="S17" s="29">
        <f t="shared" si="1"/>
        <v>289242.92</v>
      </c>
      <c r="T17" s="4"/>
      <c r="U17" s="4"/>
      <c r="V17" s="4"/>
      <c r="W17" s="5">
        <f t="shared" si="2"/>
        <v>289242.92</v>
      </c>
    </row>
    <row r="18" spans="1:23" ht="12.75">
      <c r="A18" s="3">
        <v>30</v>
      </c>
      <c r="B18" s="4"/>
      <c r="C18" s="4">
        <v>161456.28</v>
      </c>
      <c r="D18" s="4"/>
      <c r="E18" s="4">
        <v>50750.6</v>
      </c>
      <c r="F18" s="4"/>
      <c r="G18" s="4"/>
      <c r="H18" s="4"/>
      <c r="I18" s="76">
        <v>492.04</v>
      </c>
      <c r="J18" s="4"/>
      <c r="K18" s="4">
        <v>6092.84</v>
      </c>
      <c r="L18" s="74">
        <v>0</v>
      </c>
      <c r="M18" s="74">
        <v>3091.16</v>
      </c>
      <c r="N18" s="4"/>
      <c r="O18" s="74">
        <v>0</v>
      </c>
      <c r="P18" s="78">
        <v>2004</v>
      </c>
      <c r="Q18" s="4"/>
      <c r="R18" s="4"/>
      <c r="S18" s="29">
        <f t="shared" si="1"/>
        <v>223886.92</v>
      </c>
      <c r="T18" s="4"/>
      <c r="U18" s="4"/>
      <c r="V18" s="4"/>
      <c r="W18" s="5">
        <f t="shared" si="2"/>
        <v>223886.92</v>
      </c>
    </row>
    <row r="19" spans="1:23" ht="12.75">
      <c r="A19" s="3">
        <v>31</v>
      </c>
      <c r="B19" s="4"/>
      <c r="C19" s="4">
        <v>182397.86</v>
      </c>
      <c r="D19" s="4"/>
      <c r="E19" s="4">
        <v>57363.14</v>
      </c>
      <c r="F19" s="4"/>
      <c r="G19" s="4"/>
      <c r="H19" s="4"/>
      <c r="I19" s="76">
        <v>492.04</v>
      </c>
      <c r="J19" s="4"/>
      <c r="K19" s="4">
        <v>9054.43</v>
      </c>
      <c r="L19" s="74">
        <v>760.8</v>
      </c>
      <c r="M19" s="74">
        <v>4365.34</v>
      </c>
      <c r="N19" s="4"/>
      <c r="O19" s="74">
        <v>4863.92</v>
      </c>
      <c r="P19" s="78">
        <v>2004</v>
      </c>
      <c r="Q19" s="4"/>
      <c r="R19" s="4"/>
      <c r="S19" s="29">
        <f t="shared" si="1"/>
        <v>261301.53</v>
      </c>
      <c r="T19" s="4"/>
      <c r="U19" s="4"/>
      <c r="V19" s="4"/>
      <c r="W19" s="5">
        <f t="shared" si="2"/>
        <v>261301.53</v>
      </c>
    </row>
    <row r="20" spans="1:23" ht="12.75">
      <c r="A20" s="3">
        <v>32</v>
      </c>
      <c r="B20" s="4"/>
      <c r="C20" s="4">
        <v>117666.03</v>
      </c>
      <c r="D20" s="4"/>
      <c r="E20" s="4">
        <v>39169.84</v>
      </c>
      <c r="F20" s="4"/>
      <c r="G20" s="4"/>
      <c r="H20" s="4"/>
      <c r="I20" s="76">
        <v>492.04</v>
      </c>
      <c r="J20" s="4"/>
      <c r="K20" s="4">
        <v>0</v>
      </c>
      <c r="L20" s="74">
        <v>0</v>
      </c>
      <c r="M20" s="74">
        <v>4856.72</v>
      </c>
      <c r="N20" s="4"/>
      <c r="O20" s="74">
        <v>2368.52</v>
      </c>
      <c r="P20" s="78">
        <v>2004</v>
      </c>
      <c r="Q20" s="4"/>
      <c r="R20" s="4"/>
      <c r="S20" s="29">
        <f t="shared" si="1"/>
        <v>166557.15</v>
      </c>
      <c r="T20" s="4"/>
      <c r="U20" s="4"/>
      <c r="V20" s="4"/>
      <c r="W20" s="5">
        <f t="shared" si="2"/>
        <v>166557.15</v>
      </c>
    </row>
    <row r="21" spans="1:23" ht="12.75">
      <c r="A21" s="3">
        <v>33</v>
      </c>
      <c r="B21" s="4"/>
      <c r="C21" s="4">
        <v>161440.88</v>
      </c>
      <c r="D21" s="4"/>
      <c r="E21" s="4">
        <v>38249.65</v>
      </c>
      <c r="F21" s="4"/>
      <c r="G21" s="4"/>
      <c r="H21" s="4">
        <v>2069.92</v>
      </c>
      <c r="I21" s="76">
        <v>492.04</v>
      </c>
      <c r="J21" s="4"/>
      <c r="K21" s="4">
        <v>0</v>
      </c>
      <c r="L21" s="74">
        <v>713.25</v>
      </c>
      <c r="M21" s="74">
        <v>7976.45</v>
      </c>
      <c r="N21" s="4">
        <v>0.71</v>
      </c>
      <c r="O21" s="74">
        <v>0</v>
      </c>
      <c r="P21" s="78">
        <v>2004</v>
      </c>
      <c r="Q21" s="4"/>
      <c r="R21" s="4"/>
      <c r="S21" s="29">
        <f t="shared" si="1"/>
        <v>212946.90000000002</v>
      </c>
      <c r="T21" s="4"/>
      <c r="U21" s="4"/>
      <c r="V21" s="4"/>
      <c r="W21" s="5">
        <f t="shared" si="2"/>
        <v>212946.90000000002</v>
      </c>
    </row>
    <row r="22" spans="1:23" ht="12.75">
      <c r="A22" s="3">
        <v>34</v>
      </c>
      <c r="B22" s="4"/>
      <c r="C22" s="4">
        <v>228937.41</v>
      </c>
      <c r="D22" s="4"/>
      <c r="E22" s="4">
        <v>68204.94</v>
      </c>
      <c r="F22" s="4"/>
      <c r="G22" s="4"/>
      <c r="H22" s="4"/>
      <c r="I22" s="76">
        <v>501.37</v>
      </c>
      <c r="J22" s="4"/>
      <c r="K22" s="4">
        <v>23528.14</v>
      </c>
      <c r="L22" s="74">
        <v>475.5</v>
      </c>
      <c r="M22" s="74">
        <v>16055.76</v>
      </c>
      <c r="N22" s="4"/>
      <c r="O22" s="74">
        <v>3552.78</v>
      </c>
      <c r="P22" s="78">
        <v>2004</v>
      </c>
      <c r="Q22" s="4"/>
      <c r="R22" s="4"/>
      <c r="S22" s="29">
        <f t="shared" si="1"/>
        <v>343259.9</v>
      </c>
      <c r="T22" s="4"/>
      <c r="U22" s="4"/>
      <c r="V22" s="4"/>
      <c r="W22" s="5">
        <f t="shared" si="2"/>
        <v>343259.9</v>
      </c>
    </row>
    <row r="23" spans="1:23" ht="12.75">
      <c r="A23" s="26" t="s">
        <v>30</v>
      </c>
      <c r="B23" s="4"/>
      <c r="C23" s="4">
        <v>99506.74</v>
      </c>
      <c r="D23" s="4"/>
      <c r="E23" s="4">
        <v>20910.09</v>
      </c>
      <c r="F23" s="4">
        <v>3700</v>
      </c>
      <c r="G23" s="4"/>
      <c r="H23" s="4">
        <v>3840.04</v>
      </c>
      <c r="I23" s="76">
        <v>525.5</v>
      </c>
      <c r="J23" s="4"/>
      <c r="K23" s="4"/>
      <c r="L23" s="4"/>
      <c r="M23" s="74">
        <v>5142.4</v>
      </c>
      <c r="N23" s="4"/>
      <c r="O23" s="74">
        <v>0</v>
      </c>
      <c r="P23" s="78">
        <v>2004</v>
      </c>
      <c r="Q23" s="4"/>
      <c r="R23" s="4"/>
      <c r="S23" s="29">
        <f t="shared" si="1"/>
        <v>135628.77</v>
      </c>
      <c r="T23" s="4"/>
      <c r="U23" s="4"/>
      <c r="V23" s="4"/>
      <c r="W23" s="5">
        <f t="shared" si="2"/>
        <v>135628.77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76">
        <v>0</v>
      </c>
      <c r="J24" s="4"/>
      <c r="K24" s="4"/>
      <c r="L24" s="4"/>
      <c r="M24" s="74">
        <v>0</v>
      </c>
      <c r="N24" s="4"/>
      <c r="O24" s="74">
        <v>0</v>
      </c>
      <c r="P24" s="78">
        <v>0</v>
      </c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81853.73</v>
      </c>
      <c r="D25" s="4"/>
      <c r="E25" s="4">
        <v>25767.99</v>
      </c>
      <c r="F25" s="4"/>
      <c r="G25" s="4"/>
      <c r="H25" s="4"/>
      <c r="I25" s="76">
        <v>542.04</v>
      </c>
      <c r="J25" s="4"/>
      <c r="K25" s="4"/>
      <c r="L25" s="4"/>
      <c r="M25" s="74">
        <v>1811.27</v>
      </c>
      <c r="N25" s="4"/>
      <c r="O25" s="4">
        <v>0</v>
      </c>
      <c r="P25" s="78">
        <v>2004</v>
      </c>
      <c r="Q25" s="4"/>
      <c r="R25" s="4"/>
      <c r="S25" s="29">
        <f t="shared" si="1"/>
        <v>111979.03</v>
      </c>
      <c r="T25" s="4"/>
      <c r="U25" s="4"/>
      <c r="V25" s="4"/>
      <c r="W25" s="5">
        <f t="shared" si="2"/>
        <v>111979.03</v>
      </c>
    </row>
    <row r="26" spans="1:23" ht="12.75">
      <c r="A26" s="26" t="s">
        <v>33</v>
      </c>
      <c r="B26" s="4"/>
      <c r="C26" s="4">
        <v>77685.23</v>
      </c>
      <c r="D26" s="4"/>
      <c r="E26" s="4">
        <v>24560.79</v>
      </c>
      <c r="F26" s="4"/>
      <c r="G26" s="4"/>
      <c r="H26" s="4"/>
      <c r="I26" s="76">
        <v>242.04</v>
      </c>
      <c r="J26" s="4"/>
      <c r="K26" s="4"/>
      <c r="L26" s="4"/>
      <c r="M26" s="74">
        <v>685.65</v>
      </c>
      <c r="N26" s="4"/>
      <c r="O26" s="4">
        <v>0</v>
      </c>
      <c r="P26" s="78">
        <v>1656</v>
      </c>
      <c r="Q26" s="4"/>
      <c r="R26" s="4"/>
      <c r="S26" s="29">
        <f t="shared" si="1"/>
        <v>104829.70999999998</v>
      </c>
      <c r="T26" s="4"/>
      <c r="U26" s="4"/>
      <c r="V26" s="4"/>
      <c r="W26" s="5">
        <f t="shared" si="2"/>
        <v>104829.70999999998</v>
      </c>
    </row>
    <row r="27" spans="1:23" ht="12.75">
      <c r="A27" s="26" t="s">
        <v>34</v>
      </c>
      <c r="B27" s="4"/>
      <c r="C27" s="4">
        <v>22909.51</v>
      </c>
      <c r="D27" s="4"/>
      <c r="E27" s="4">
        <v>4763.9</v>
      </c>
      <c r="F27" s="4"/>
      <c r="G27" s="4"/>
      <c r="H27" s="4"/>
      <c r="I27" s="1"/>
      <c r="J27" s="4"/>
      <c r="K27" s="4"/>
      <c r="L27" s="4"/>
      <c r="M27" s="4"/>
      <c r="N27" s="4"/>
      <c r="O27" s="4">
        <v>0</v>
      </c>
      <c r="P27" s="4"/>
      <c r="Q27" s="4"/>
      <c r="R27" s="4"/>
      <c r="S27" s="29">
        <f t="shared" si="1"/>
        <v>27673.409999999996</v>
      </c>
      <c r="T27" s="4"/>
      <c r="U27" s="4"/>
      <c r="V27" s="4"/>
      <c r="W27" s="5">
        <f t="shared" si="2"/>
        <v>27673.409999999996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3628407.9799999995</v>
      </c>
      <c r="D28" s="8">
        <f t="shared" si="3"/>
        <v>0</v>
      </c>
      <c r="E28" s="8">
        <f t="shared" si="3"/>
        <v>994904.7400000002</v>
      </c>
      <c r="F28" s="8">
        <f>SUM(F5:F27)</f>
        <v>113458</v>
      </c>
      <c r="G28" s="8">
        <f t="shared" si="3"/>
        <v>0</v>
      </c>
      <c r="H28" s="8">
        <f t="shared" si="3"/>
        <v>48049.76</v>
      </c>
      <c r="I28" s="8">
        <f t="shared" si="3"/>
        <v>11203.650000000005</v>
      </c>
      <c r="J28" s="8">
        <f t="shared" si="3"/>
        <v>0</v>
      </c>
      <c r="K28" s="8">
        <f t="shared" si="3"/>
        <v>667945.2999999999</v>
      </c>
      <c r="L28" s="8">
        <f t="shared" si="3"/>
        <v>11509.949999999999</v>
      </c>
      <c r="M28" s="8">
        <f t="shared" si="3"/>
        <v>143910.67999999996</v>
      </c>
      <c r="N28" s="8">
        <f t="shared" si="3"/>
        <v>18039.43</v>
      </c>
      <c r="O28" s="8">
        <f t="shared" si="3"/>
        <v>30472.710000000003</v>
      </c>
      <c r="P28" s="8">
        <f t="shared" si="3"/>
        <v>37728</v>
      </c>
      <c r="Q28" s="8">
        <f t="shared" si="3"/>
        <v>0</v>
      </c>
      <c r="R28" s="8">
        <f t="shared" si="3"/>
        <v>0</v>
      </c>
      <c r="S28" s="5">
        <f>SUM(S5:S27)</f>
        <v>5705630.200000001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5705630.200000001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79">
        <v>504593.27</v>
      </c>
      <c r="C30" s="1">
        <v>85453.81</v>
      </c>
      <c r="D30" s="79">
        <v>111924.21</v>
      </c>
      <c r="E30" s="1">
        <v>24371.26</v>
      </c>
      <c r="F30" s="1"/>
      <c r="G30" s="1"/>
      <c r="H30" s="1"/>
      <c r="I30" s="80">
        <v>455.77</v>
      </c>
      <c r="J30" s="1"/>
      <c r="K30" s="1"/>
      <c r="L30" s="76">
        <v>600.6</v>
      </c>
      <c r="M30" s="76">
        <v>7599.35</v>
      </c>
      <c r="N30" s="1">
        <v>28.64</v>
      </c>
      <c r="O30" s="76">
        <v>253.77</v>
      </c>
      <c r="P30" s="81">
        <v>2004</v>
      </c>
      <c r="Q30" s="1"/>
      <c r="R30" s="1"/>
      <c r="S30" s="5">
        <f>SUM(B30:R30)</f>
        <v>737284.68</v>
      </c>
      <c r="T30" s="1"/>
      <c r="U30" s="1"/>
      <c r="V30" s="1"/>
      <c r="W30" s="5">
        <f>S30+T30+U30+V30</f>
        <v>737284.68</v>
      </c>
    </row>
    <row r="31" spans="1:23" ht="12.75">
      <c r="A31" s="12" t="s">
        <v>42</v>
      </c>
      <c r="B31" s="79">
        <v>501523.45</v>
      </c>
      <c r="C31" s="1">
        <v>131123.73</v>
      </c>
      <c r="D31" s="79">
        <v>103456.77</v>
      </c>
      <c r="E31" s="1">
        <v>32051.99</v>
      </c>
      <c r="F31" s="1"/>
      <c r="G31" s="1"/>
      <c r="H31" s="1"/>
      <c r="I31" s="80">
        <v>455.77</v>
      </c>
      <c r="J31" s="1"/>
      <c r="K31" s="1"/>
      <c r="L31" s="76">
        <v>-6633.9</v>
      </c>
      <c r="M31" s="76">
        <v>-24042.67</v>
      </c>
      <c r="N31" s="1"/>
      <c r="O31" s="76"/>
      <c r="P31" s="81">
        <v>2004</v>
      </c>
      <c r="Q31" s="1"/>
      <c r="R31" s="1"/>
      <c r="S31" s="5">
        <f aca="true" t="shared" si="4" ref="S31:S63">SUM(B31:R31)</f>
        <v>739939.14</v>
      </c>
      <c r="T31" s="1"/>
      <c r="U31" s="1"/>
      <c r="V31" s="1"/>
      <c r="W31" s="5">
        <f aca="true" t="shared" si="5" ref="W31:W47">S31+T31+U31+V31</f>
        <v>739939.14</v>
      </c>
    </row>
    <row r="32" spans="1:23" ht="12.75">
      <c r="A32" s="12" t="s">
        <v>43</v>
      </c>
      <c r="B32" s="79">
        <v>219054.84</v>
      </c>
      <c r="C32" s="1">
        <v>67968.91</v>
      </c>
      <c r="D32" s="79">
        <v>48255.92</v>
      </c>
      <c r="E32" s="1">
        <v>16599.53</v>
      </c>
      <c r="F32" s="1"/>
      <c r="G32" s="1"/>
      <c r="H32" s="1">
        <v>10476.99</v>
      </c>
      <c r="I32" s="80">
        <v>455.77</v>
      </c>
      <c r="J32" s="1"/>
      <c r="K32" s="1"/>
      <c r="L32" s="76">
        <v>245.7</v>
      </c>
      <c r="M32" s="76">
        <v>4056.79</v>
      </c>
      <c r="N32" s="1">
        <v>128.87</v>
      </c>
      <c r="O32" s="76">
        <v>2421.66</v>
      </c>
      <c r="P32" s="81">
        <v>2004</v>
      </c>
      <c r="Q32" s="1"/>
      <c r="R32" s="1"/>
      <c r="S32" s="5">
        <f t="shared" si="4"/>
        <v>371668.9799999999</v>
      </c>
      <c r="T32" s="1"/>
      <c r="U32" s="1"/>
      <c r="V32" s="1"/>
      <c r="W32" s="5">
        <f t="shared" si="5"/>
        <v>371668.9799999999</v>
      </c>
    </row>
    <row r="33" spans="1:23" ht="12.75">
      <c r="A33" s="12" t="s">
        <v>44</v>
      </c>
      <c r="B33" s="79">
        <v>743234.69</v>
      </c>
      <c r="C33" s="1">
        <v>108677.3</v>
      </c>
      <c r="D33" s="79">
        <v>163511.6</v>
      </c>
      <c r="E33" s="1">
        <v>32383.88</v>
      </c>
      <c r="F33" s="1"/>
      <c r="G33" s="1"/>
      <c r="H33" s="1"/>
      <c r="I33" s="80">
        <v>455.77</v>
      </c>
      <c r="J33" s="1"/>
      <c r="K33" s="1"/>
      <c r="L33" s="76">
        <v>0</v>
      </c>
      <c r="M33" s="76">
        <v>5485.24</v>
      </c>
      <c r="N33" s="1"/>
      <c r="O33" s="76">
        <v>0</v>
      </c>
      <c r="P33" s="81">
        <v>2004</v>
      </c>
      <c r="Q33" s="1"/>
      <c r="R33" s="1"/>
      <c r="S33" s="5">
        <f t="shared" si="4"/>
        <v>1055752.48</v>
      </c>
      <c r="T33" s="1"/>
      <c r="U33" s="15"/>
      <c r="V33" s="15"/>
      <c r="W33" s="5">
        <f t="shared" si="5"/>
        <v>1055752.48</v>
      </c>
    </row>
    <row r="34" spans="1:23" ht="12.75">
      <c r="A34" s="12" t="s">
        <v>45</v>
      </c>
      <c r="B34" s="79">
        <v>880822.35</v>
      </c>
      <c r="C34" s="1">
        <v>168938.75</v>
      </c>
      <c r="D34" s="79">
        <v>191419.53</v>
      </c>
      <c r="E34" s="1">
        <v>41570.67</v>
      </c>
      <c r="F34" s="1">
        <v>9214</v>
      </c>
      <c r="G34" s="1"/>
      <c r="H34" s="1"/>
      <c r="I34" s="80">
        <v>300306.36</v>
      </c>
      <c r="J34" s="1"/>
      <c r="K34" s="1">
        <v>173257.84</v>
      </c>
      <c r="L34" s="76">
        <v>2187.3</v>
      </c>
      <c r="M34" s="76">
        <v>16158.59</v>
      </c>
      <c r="N34" s="1"/>
      <c r="O34" s="76">
        <v>253.77</v>
      </c>
      <c r="P34" s="81">
        <v>2004</v>
      </c>
      <c r="Q34" s="1"/>
      <c r="R34" s="1"/>
      <c r="S34" s="5">
        <f t="shared" si="4"/>
        <v>1786133.1600000004</v>
      </c>
      <c r="T34" s="1"/>
      <c r="U34" s="1"/>
      <c r="V34" s="1"/>
      <c r="W34" s="5">
        <f t="shared" si="5"/>
        <v>1786133.1600000004</v>
      </c>
    </row>
    <row r="35" spans="1:23" ht="12.75">
      <c r="A35" s="12" t="s">
        <v>46</v>
      </c>
      <c r="B35" s="79">
        <v>238120.86</v>
      </c>
      <c r="C35" s="1">
        <v>51873.95</v>
      </c>
      <c r="D35" s="79">
        <v>52386.63</v>
      </c>
      <c r="E35" s="1">
        <v>18052.77</v>
      </c>
      <c r="F35" s="1"/>
      <c r="G35" s="1"/>
      <c r="H35" s="1"/>
      <c r="I35" s="80">
        <v>455.77</v>
      </c>
      <c r="J35" s="1"/>
      <c r="K35" s="1"/>
      <c r="L35" s="76">
        <v>0</v>
      </c>
      <c r="M35" s="76">
        <v>4285.34</v>
      </c>
      <c r="N35" s="1"/>
      <c r="O35" s="76">
        <v>0</v>
      </c>
      <c r="P35" s="81">
        <v>2004</v>
      </c>
      <c r="Q35" s="1"/>
      <c r="R35" s="1"/>
      <c r="S35" s="5">
        <f t="shared" si="4"/>
        <v>367179.32000000007</v>
      </c>
      <c r="T35" s="1"/>
      <c r="U35" s="1"/>
      <c r="V35" s="1"/>
      <c r="W35" s="5">
        <f t="shared" si="5"/>
        <v>367179.32000000007</v>
      </c>
    </row>
    <row r="36" spans="1:23" ht="12.75">
      <c r="A36" s="12" t="s">
        <v>47</v>
      </c>
      <c r="B36" s="79">
        <v>207202.92</v>
      </c>
      <c r="C36" s="1">
        <v>69127.91</v>
      </c>
      <c r="D36" s="79">
        <v>45584.64</v>
      </c>
      <c r="E36" s="1">
        <v>16537.85</v>
      </c>
      <c r="F36" s="1"/>
      <c r="G36" s="1"/>
      <c r="H36" s="1"/>
      <c r="I36" s="80">
        <v>455.77</v>
      </c>
      <c r="J36" s="1"/>
      <c r="K36" s="1"/>
      <c r="L36" s="76">
        <v>191.1</v>
      </c>
      <c r="M36" s="76">
        <v>2971.19</v>
      </c>
      <c r="N36" s="1"/>
      <c r="O36" s="76">
        <v>126.89</v>
      </c>
      <c r="P36" s="81">
        <v>2004</v>
      </c>
      <c r="Q36" s="1"/>
      <c r="R36" s="1"/>
      <c r="S36" s="5">
        <f t="shared" si="4"/>
        <v>344202.27</v>
      </c>
      <c r="T36" s="1"/>
      <c r="U36" s="1"/>
      <c r="V36" s="1"/>
      <c r="W36" s="5">
        <f t="shared" si="5"/>
        <v>344202.27</v>
      </c>
    </row>
    <row r="37" spans="1:23" ht="12.75">
      <c r="A37" s="12" t="s">
        <v>48</v>
      </c>
      <c r="B37" s="79">
        <v>278873.26</v>
      </c>
      <c r="C37" s="1">
        <v>59055.5</v>
      </c>
      <c r="D37" s="79">
        <v>65611.78</v>
      </c>
      <c r="E37" s="1">
        <v>15762.52</v>
      </c>
      <c r="F37" s="1"/>
      <c r="G37" s="1"/>
      <c r="H37" s="1"/>
      <c r="I37" s="80">
        <v>455.77</v>
      </c>
      <c r="J37" s="1"/>
      <c r="K37" s="1"/>
      <c r="L37" s="76">
        <v>928.2</v>
      </c>
      <c r="M37" s="76">
        <v>24249.33</v>
      </c>
      <c r="N37" s="1"/>
      <c r="O37" s="76">
        <v>0</v>
      </c>
      <c r="P37" s="81">
        <v>2004</v>
      </c>
      <c r="Q37" s="1"/>
      <c r="R37" s="1"/>
      <c r="S37" s="5">
        <f t="shared" si="4"/>
        <v>446940.3600000001</v>
      </c>
      <c r="T37" s="1"/>
      <c r="U37" s="1"/>
      <c r="V37" s="1"/>
      <c r="W37" s="5">
        <f t="shared" si="5"/>
        <v>446940.3600000001</v>
      </c>
    </row>
    <row r="38" spans="1:23" ht="12.75">
      <c r="A38" s="12" t="s">
        <v>49</v>
      </c>
      <c r="B38" s="79">
        <v>393075.1</v>
      </c>
      <c r="C38" s="1">
        <v>127740.95</v>
      </c>
      <c r="D38" s="79">
        <v>87012.12</v>
      </c>
      <c r="E38" s="1">
        <v>31150.83</v>
      </c>
      <c r="F38" s="1"/>
      <c r="G38" s="1"/>
      <c r="H38" s="1"/>
      <c r="I38" s="80">
        <v>440.07</v>
      </c>
      <c r="J38" s="1"/>
      <c r="K38" s="1"/>
      <c r="L38" s="76">
        <v>3566.25</v>
      </c>
      <c r="M38" s="76">
        <v>-19906.43</v>
      </c>
      <c r="N38" s="1"/>
      <c r="O38" s="76"/>
      <c r="P38" s="81">
        <v>2004</v>
      </c>
      <c r="Q38" s="1"/>
      <c r="R38" s="1"/>
      <c r="S38" s="5">
        <f t="shared" si="4"/>
        <v>625082.8899999998</v>
      </c>
      <c r="T38" s="1"/>
      <c r="U38" s="15"/>
      <c r="V38" s="1"/>
      <c r="W38" s="5">
        <f t="shared" si="5"/>
        <v>625082.8899999998</v>
      </c>
    </row>
    <row r="39" spans="1:23" ht="12.75">
      <c r="A39" s="12" t="s">
        <v>50</v>
      </c>
      <c r="B39" s="79">
        <v>453589.16</v>
      </c>
      <c r="C39" s="1">
        <v>69303.07</v>
      </c>
      <c r="D39" s="79">
        <v>101249.05</v>
      </c>
      <c r="E39" s="1">
        <v>21209.8</v>
      </c>
      <c r="F39" s="1"/>
      <c r="G39" s="1"/>
      <c r="H39" s="1"/>
      <c r="I39" s="80">
        <v>435.44</v>
      </c>
      <c r="J39" s="1"/>
      <c r="K39" s="1"/>
      <c r="L39" s="76">
        <v>273</v>
      </c>
      <c r="M39" s="76">
        <v>3411.14</v>
      </c>
      <c r="N39" s="1"/>
      <c r="O39" s="76">
        <v>507.54</v>
      </c>
      <c r="P39" s="81">
        <v>2004</v>
      </c>
      <c r="Q39" s="1"/>
      <c r="R39" s="1"/>
      <c r="S39" s="5">
        <f t="shared" si="4"/>
        <v>651982.2000000001</v>
      </c>
      <c r="T39" s="1"/>
      <c r="U39" s="1"/>
      <c r="V39" s="1"/>
      <c r="W39" s="5">
        <f t="shared" si="5"/>
        <v>651982.2000000001</v>
      </c>
    </row>
    <row r="40" spans="1:23" ht="12.75">
      <c r="A40" s="12" t="s">
        <v>51</v>
      </c>
      <c r="B40" s="79">
        <v>283612.23</v>
      </c>
      <c r="C40" s="1">
        <v>85826.98</v>
      </c>
      <c r="D40" s="79">
        <v>62776.19</v>
      </c>
      <c r="E40" s="1">
        <v>21475.49</v>
      </c>
      <c r="F40" s="1"/>
      <c r="G40" s="1"/>
      <c r="H40" s="1"/>
      <c r="I40" s="80">
        <v>435.44</v>
      </c>
      <c r="J40" s="1"/>
      <c r="K40" s="1">
        <v>245117.41</v>
      </c>
      <c r="L40" s="76">
        <v>3566.25</v>
      </c>
      <c r="M40" s="76">
        <v>11722.8</v>
      </c>
      <c r="N40" s="1"/>
      <c r="O40" s="76">
        <v>1201.18</v>
      </c>
      <c r="P40" s="81">
        <v>1350</v>
      </c>
      <c r="Q40" s="1"/>
      <c r="R40" s="1"/>
      <c r="S40" s="5">
        <f t="shared" si="4"/>
        <v>717083.9700000001</v>
      </c>
      <c r="T40" s="1"/>
      <c r="U40" s="1"/>
      <c r="V40" s="1"/>
      <c r="W40" s="5">
        <f t="shared" si="5"/>
        <v>717083.9700000001</v>
      </c>
    </row>
    <row r="41" spans="1:23" ht="12.75">
      <c r="A41" s="34" t="s">
        <v>52</v>
      </c>
      <c r="B41" s="79">
        <v>1032107.54</v>
      </c>
      <c r="C41" s="79">
        <v>117106.51</v>
      </c>
      <c r="D41" s="79">
        <v>219387.75</v>
      </c>
      <c r="E41" s="79">
        <v>34066.61</v>
      </c>
      <c r="F41" s="1">
        <v>10149</v>
      </c>
      <c r="G41" s="1"/>
      <c r="H41" s="1"/>
      <c r="I41" s="80">
        <v>435.44</v>
      </c>
      <c r="J41" s="1"/>
      <c r="K41" s="1">
        <v>227209.07</v>
      </c>
      <c r="L41" s="76">
        <v>1331.4</v>
      </c>
      <c r="M41" s="76">
        <v>12798.89</v>
      </c>
      <c r="N41" s="1"/>
      <c r="O41" s="76">
        <v>380.66</v>
      </c>
      <c r="P41" s="81">
        <v>2004</v>
      </c>
      <c r="Q41" s="1"/>
      <c r="R41" s="1"/>
      <c r="S41" s="5">
        <f t="shared" si="4"/>
        <v>1656976.8699999999</v>
      </c>
      <c r="T41" s="1"/>
      <c r="U41" s="1"/>
      <c r="V41" s="1"/>
      <c r="W41" s="5">
        <f t="shared" si="5"/>
        <v>1656976.8699999999</v>
      </c>
    </row>
    <row r="42" spans="1:23" ht="12.75">
      <c r="A42" s="34" t="s">
        <v>53</v>
      </c>
      <c r="B42" s="79">
        <v>536985.09</v>
      </c>
      <c r="C42" s="79">
        <v>81852.86</v>
      </c>
      <c r="D42" s="79">
        <v>117641.42</v>
      </c>
      <c r="E42" s="79">
        <v>18577.89</v>
      </c>
      <c r="F42" s="1">
        <v>19000</v>
      </c>
      <c r="G42" s="1"/>
      <c r="H42" s="1"/>
      <c r="I42" s="80">
        <v>519.31</v>
      </c>
      <c r="J42" s="1"/>
      <c r="K42" s="1"/>
      <c r="L42" s="76">
        <v>0</v>
      </c>
      <c r="M42" s="76">
        <v>23445.58</v>
      </c>
      <c r="N42" s="1"/>
      <c r="O42" s="76">
        <v>558.29</v>
      </c>
      <c r="P42" s="81">
        <v>2004</v>
      </c>
      <c r="Q42" s="1"/>
      <c r="R42" s="1"/>
      <c r="S42" s="5">
        <f t="shared" si="4"/>
        <v>800584.4400000001</v>
      </c>
      <c r="T42" s="1"/>
      <c r="U42" s="1"/>
      <c r="V42" s="1"/>
      <c r="W42" s="5">
        <f t="shared" si="5"/>
        <v>800584.4400000001</v>
      </c>
    </row>
    <row r="43" spans="1:23" ht="12.75">
      <c r="A43" s="34" t="s">
        <v>54</v>
      </c>
      <c r="B43" s="79">
        <v>1043012.36</v>
      </c>
      <c r="C43" s="79">
        <v>131500.84</v>
      </c>
      <c r="D43" s="79">
        <v>228570.67</v>
      </c>
      <c r="E43" s="79">
        <v>41115.62</v>
      </c>
      <c r="F43" s="1"/>
      <c r="G43" s="1"/>
      <c r="H43" s="1"/>
      <c r="I43" s="80">
        <v>431.84</v>
      </c>
      <c r="J43" s="1"/>
      <c r="K43" s="1">
        <v>34541.54</v>
      </c>
      <c r="L43" s="76">
        <v>808.35</v>
      </c>
      <c r="M43" s="76">
        <v>4856.73</v>
      </c>
      <c r="N43" s="1"/>
      <c r="O43" s="1"/>
      <c r="P43" s="81">
        <v>2004</v>
      </c>
      <c r="Q43" s="1"/>
      <c r="R43" s="1"/>
      <c r="S43" s="5">
        <f t="shared" si="4"/>
        <v>1486841.9500000002</v>
      </c>
      <c r="T43" s="1"/>
      <c r="U43" s="1"/>
      <c r="V43" s="1"/>
      <c r="W43" s="5">
        <f t="shared" si="5"/>
        <v>1486841.9500000002</v>
      </c>
    </row>
    <row r="44" spans="1:23" ht="12.75">
      <c r="A44" s="34" t="s">
        <v>55</v>
      </c>
      <c r="B44" s="79">
        <v>186705.74</v>
      </c>
      <c r="C44" s="1">
        <v>48252.22</v>
      </c>
      <c r="D44" s="79">
        <v>41075.28</v>
      </c>
      <c r="E44" s="1">
        <v>13589.84</v>
      </c>
      <c r="F44" s="1"/>
      <c r="G44" s="1"/>
      <c r="H44" s="1"/>
      <c r="I44" s="80">
        <v>399.77</v>
      </c>
      <c r="J44" s="1"/>
      <c r="K44" s="1"/>
      <c r="L44" s="76">
        <v>0</v>
      </c>
      <c r="M44" s="76">
        <v>2971.17</v>
      </c>
      <c r="N44" s="1"/>
      <c r="O44" s="1"/>
      <c r="P44" s="81">
        <v>2004</v>
      </c>
      <c r="Q44" s="1"/>
      <c r="R44" s="1"/>
      <c r="S44" s="5">
        <f t="shared" si="4"/>
        <v>294998.02</v>
      </c>
      <c r="T44" s="1"/>
      <c r="U44" s="1"/>
      <c r="V44" s="1"/>
      <c r="W44" s="5">
        <f t="shared" si="5"/>
        <v>294998.02</v>
      </c>
    </row>
    <row r="45" spans="1:23" ht="12.75">
      <c r="A45" s="34" t="s">
        <v>56</v>
      </c>
      <c r="B45" s="79">
        <v>492141.28</v>
      </c>
      <c r="C45" s="1">
        <v>56723.84</v>
      </c>
      <c r="D45" s="79">
        <v>110463.65</v>
      </c>
      <c r="E45" s="1">
        <v>30512.5</v>
      </c>
      <c r="F45" s="1"/>
      <c r="G45" s="1"/>
      <c r="H45" s="1"/>
      <c r="I45" s="80">
        <v>349.77</v>
      </c>
      <c r="J45" s="1"/>
      <c r="K45" s="1"/>
      <c r="L45" s="76">
        <v>0</v>
      </c>
      <c r="M45" s="76">
        <v>1142.76</v>
      </c>
      <c r="N45" s="1"/>
      <c r="O45" s="1"/>
      <c r="P45" s="81">
        <v>2004</v>
      </c>
      <c r="Q45" s="1"/>
      <c r="R45" s="1"/>
      <c r="S45" s="5">
        <f t="shared" si="4"/>
        <v>693337.8</v>
      </c>
      <c r="T45" s="1"/>
      <c r="U45" s="1"/>
      <c r="V45" s="1"/>
      <c r="W45" s="5">
        <f t="shared" si="5"/>
        <v>693337.8</v>
      </c>
    </row>
    <row r="46" spans="1:23" ht="12.75">
      <c r="A46" s="34" t="s">
        <v>57</v>
      </c>
      <c r="B46" s="79">
        <v>210997.67</v>
      </c>
      <c r="C46" s="1">
        <v>63474.89</v>
      </c>
      <c r="D46" s="79">
        <v>45837.46</v>
      </c>
      <c r="E46" s="1">
        <v>24355.77</v>
      </c>
      <c r="F46" s="1"/>
      <c r="G46" s="1"/>
      <c r="H46" s="1"/>
      <c r="I46" s="80">
        <v>349.77</v>
      </c>
      <c r="J46" s="1"/>
      <c r="K46" s="1"/>
      <c r="L46" s="76"/>
      <c r="M46" s="76">
        <v>1371.31</v>
      </c>
      <c r="N46" s="1"/>
      <c r="O46" s="1"/>
      <c r="P46" s="81">
        <v>2004</v>
      </c>
      <c r="Q46" s="1"/>
      <c r="R46" s="1"/>
      <c r="S46" s="5">
        <f t="shared" si="4"/>
        <v>348390.87000000005</v>
      </c>
      <c r="T46" s="1"/>
      <c r="U46" s="1"/>
      <c r="V46" s="1"/>
      <c r="W46" s="5">
        <f t="shared" si="5"/>
        <v>348390.87000000005</v>
      </c>
    </row>
    <row r="47" spans="1:23" ht="12.75">
      <c r="A47" s="34" t="s">
        <v>58</v>
      </c>
      <c r="B47" s="79">
        <v>165610.43</v>
      </c>
      <c r="C47" s="1">
        <v>56220.08</v>
      </c>
      <c r="D47" s="79">
        <v>36595.36</v>
      </c>
      <c r="E47" s="1">
        <v>14088.82</v>
      </c>
      <c r="F47" s="1"/>
      <c r="G47" s="1"/>
      <c r="H47" s="1"/>
      <c r="I47" s="80">
        <v>99.76</v>
      </c>
      <c r="J47" s="1"/>
      <c r="K47" s="1"/>
      <c r="L47" s="76">
        <v>0</v>
      </c>
      <c r="M47" s="76">
        <v>799.94</v>
      </c>
      <c r="N47" s="1"/>
      <c r="O47" s="1"/>
      <c r="P47" s="81">
        <v>2004</v>
      </c>
      <c r="Q47" s="1"/>
      <c r="R47" s="1"/>
      <c r="S47" s="5">
        <f t="shared" si="4"/>
        <v>275418.39</v>
      </c>
      <c r="T47" s="1"/>
      <c r="U47" s="1"/>
      <c r="V47" s="1"/>
      <c r="W47" s="5">
        <f t="shared" si="5"/>
        <v>275418.39</v>
      </c>
    </row>
    <row r="48" spans="1:23" s="14" customFormat="1" ht="12.75">
      <c r="A48" s="8" t="s">
        <v>1</v>
      </c>
      <c r="B48" s="8">
        <f aca="true" t="shared" si="6" ref="B48:W48">SUM(B30:B47)</f>
        <v>8371262.239999999</v>
      </c>
      <c r="C48" s="8">
        <f t="shared" si="6"/>
        <v>1580222.1</v>
      </c>
      <c r="D48" s="8">
        <f t="shared" si="6"/>
        <v>1832760.03</v>
      </c>
      <c r="E48" s="8">
        <f t="shared" si="6"/>
        <v>447473.64</v>
      </c>
      <c r="F48" s="8">
        <f t="shared" si="6"/>
        <v>38363</v>
      </c>
      <c r="G48" s="8">
        <f t="shared" si="6"/>
        <v>0</v>
      </c>
      <c r="H48" s="8">
        <f t="shared" si="6"/>
        <v>10476.99</v>
      </c>
      <c r="I48" s="8">
        <f t="shared" si="6"/>
        <v>307393.36000000016</v>
      </c>
      <c r="J48" s="8">
        <f t="shared" si="6"/>
        <v>0</v>
      </c>
      <c r="K48" s="8">
        <f t="shared" si="6"/>
        <v>680125.8600000001</v>
      </c>
      <c r="L48" s="8">
        <f t="shared" si="6"/>
        <v>7064.250000000002</v>
      </c>
      <c r="M48" s="8">
        <f t="shared" si="6"/>
        <v>83377.04999999999</v>
      </c>
      <c r="N48" s="8">
        <f t="shared" si="6"/>
        <v>157.51</v>
      </c>
      <c r="O48" s="8">
        <f t="shared" si="6"/>
        <v>5703.759999999999</v>
      </c>
      <c r="P48" s="8">
        <f t="shared" si="6"/>
        <v>35418</v>
      </c>
      <c r="Q48" s="8">
        <f t="shared" si="6"/>
        <v>0</v>
      </c>
      <c r="R48" s="8">
        <f t="shared" si="6"/>
        <v>0</v>
      </c>
      <c r="S48" s="5">
        <f t="shared" si="6"/>
        <v>13399797.790000001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13399797.790000001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79">
        <v>199346.02</v>
      </c>
      <c r="D50" s="79"/>
      <c r="E50" s="79">
        <v>48174</v>
      </c>
      <c r="F50" s="1"/>
      <c r="G50" s="1"/>
      <c r="H50" s="1"/>
      <c r="I50" s="82">
        <v>698.87</v>
      </c>
      <c r="J50" s="1"/>
      <c r="K50" s="1">
        <v>12026.3</v>
      </c>
      <c r="L50" s="76">
        <v>54.6</v>
      </c>
      <c r="M50" s="76">
        <v>942.77</v>
      </c>
      <c r="N50" s="1"/>
      <c r="O50" s="1"/>
      <c r="P50" s="81">
        <v>2004</v>
      </c>
      <c r="Q50" s="1"/>
      <c r="R50" s="1"/>
      <c r="S50" s="5">
        <f t="shared" si="4"/>
        <v>263246.55999999994</v>
      </c>
      <c r="T50" s="1"/>
      <c r="U50" s="1"/>
      <c r="V50" s="1"/>
      <c r="W50" s="5">
        <f>S50+T50+U50+V50</f>
        <v>263246.55999999994</v>
      </c>
    </row>
    <row r="51" spans="1:23" ht="12.75">
      <c r="A51" s="1" t="s">
        <v>22</v>
      </c>
      <c r="B51" s="1"/>
      <c r="C51" s="79">
        <v>137500.01</v>
      </c>
      <c r="D51" s="79"/>
      <c r="E51" s="79">
        <v>28299.31</v>
      </c>
      <c r="F51" s="1"/>
      <c r="G51" s="1"/>
      <c r="H51" s="1"/>
      <c r="I51" s="82">
        <v>105.99</v>
      </c>
      <c r="J51" s="1"/>
      <c r="K51" s="1">
        <v>25636.21</v>
      </c>
      <c r="L51" s="1"/>
      <c r="M51" s="76">
        <v>1457.02</v>
      </c>
      <c r="N51" s="1"/>
      <c r="O51" s="1"/>
      <c r="P51" s="81">
        <v>2004</v>
      </c>
      <c r="Q51" s="1"/>
      <c r="R51" s="1"/>
      <c r="S51" s="5">
        <f t="shared" si="4"/>
        <v>195002.53999999998</v>
      </c>
      <c r="T51" s="1"/>
      <c r="U51" s="1"/>
      <c r="V51" s="1"/>
      <c r="W51" s="5">
        <f>S51+T51+U51+V51</f>
        <v>195002.53999999998</v>
      </c>
    </row>
    <row r="52" spans="1:23" ht="12.75">
      <c r="A52" s="9" t="s">
        <v>3</v>
      </c>
      <c r="B52" s="1"/>
      <c r="C52" s="79">
        <v>164385.22</v>
      </c>
      <c r="D52" s="79"/>
      <c r="E52" s="79">
        <v>36958.69</v>
      </c>
      <c r="F52" s="1"/>
      <c r="G52" s="1"/>
      <c r="H52" s="1"/>
      <c r="I52" s="82">
        <v>250</v>
      </c>
      <c r="J52" s="1"/>
      <c r="K52" s="1">
        <v>0</v>
      </c>
      <c r="L52" s="1"/>
      <c r="M52" s="76">
        <v>799.93</v>
      </c>
      <c r="N52" s="1"/>
      <c r="O52" s="1"/>
      <c r="P52" s="81">
        <v>2004</v>
      </c>
      <c r="Q52" s="1"/>
      <c r="R52" s="1"/>
      <c r="S52" s="5">
        <f t="shared" si="4"/>
        <v>204397.84</v>
      </c>
      <c r="T52" s="1"/>
      <c r="U52" s="1"/>
      <c r="V52" s="1"/>
      <c r="W52" s="5">
        <f>S52+T52+U52+V52</f>
        <v>204397.84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501231.25</v>
      </c>
      <c r="D53" s="8">
        <f t="shared" si="7"/>
        <v>0</v>
      </c>
      <c r="E53" s="8">
        <f t="shared" si="7"/>
        <v>113432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1054.8600000000001</v>
      </c>
      <c r="J53" s="8">
        <f t="shared" si="7"/>
        <v>0</v>
      </c>
      <c r="K53" s="8">
        <f t="shared" si="7"/>
        <v>37662.509999999995</v>
      </c>
      <c r="L53" s="8">
        <f t="shared" si="7"/>
        <v>54.6</v>
      </c>
      <c r="M53" s="8">
        <f t="shared" si="7"/>
        <v>3199.72</v>
      </c>
      <c r="N53" s="8">
        <f t="shared" si="7"/>
        <v>0</v>
      </c>
      <c r="O53" s="8">
        <f t="shared" si="7"/>
        <v>0</v>
      </c>
      <c r="P53" s="8">
        <f t="shared" si="7"/>
        <v>6012</v>
      </c>
      <c r="Q53" s="8">
        <f t="shared" si="7"/>
        <v>0</v>
      </c>
      <c r="R53" s="8">
        <f t="shared" si="7"/>
        <v>0</v>
      </c>
      <c r="S53" s="5">
        <f t="shared" si="7"/>
        <v>662646.94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662646.94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3">
        <v>250422.67</v>
      </c>
      <c r="D57" s="83"/>
      <c r="E57" s="83">
        <v>57604.72</v>
      </c>
      <c r="F57" s="8">
        <v>11500</v>
      </c>
      <c r="G57" s="8"/>
      <c r="H57" s="8"/>
      <c r="I57" s="8">
        <v>250</v>
      </c>
      <c r="J57" s="8"/>
      <c r="K57" s="8">
        <v>-74080.94</v>
      </c>
      <c r="L57" s="82">
        <v>2701.65</v>
      </c>
      <c r="M57" s="82">
        <v>21544.35</v>
      </c>
      <c r="N57" s="8"/>
      <c r="O57" s="8"/>
      <c r="P57" s="8">
        <v>2004</v>
      </c>
      <c r="Q57" s="8"/>
      <c r="R57" s="8"/>
      <c r="S57" s="5">
        <f t="shared" si="4"/>
        <v>271946.45</v>
      </c>
      <c r="T57" s="17"/>
      <c r="U57" s="8"/>
      <c r="V57" s="8"/>
      <c r="W57" s="8">
        <f aca="true" t="shared" si="8" ref="W57:W63">S57+T57+U57+V57</f>
        <v>271946.45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83738.19</v>
      </c>
      <c r="C59" s="17">
        <v>3494.65</v>
      </c>
      <c r="D59" s="8">
        <v>18422.4</v>
      </c>
      <c r="E59" s="17">
        <v>768.82</v>
      </c>
      <c r="F59" s="19"/>
      <c r="G59" s="19"/>
      <c r="H59" s="19"/>
      <c r="I59" s="8">
        <v>356</v>
      </c>
      <c r="J59" s="19"/>
      <c r="K59" s="19"/>
      <c r="L59" s="19"/>
      <c r="M59" s="84">
        <v>799.93</v>
      </c>
      <c r="N59" s="19"/>
      <c r="O59" s="19"/>
      <c r="P59" s="19"/>
      <c r="Q59" s="19"/>
      <c r="R59" s="19"/>
      <c r="S59" s="5">
        <f t="shared" si="4"/>
        <v>107579.98999999999</v>
      </c>
      <c r="T59" s="19"/>
      <c r="U59" s="19"/>
      <c r="V59" s="19"/>
      <c r="W59" s="8">
        <f t="shared" si="8"/>
        <v>107579.98999999999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33">
        <v>80561.99</v>
      </c>
      <c r="D61" s="33"/>
      <c r="E61" s="33">
        <v>19502.13</v>
      </c>
      <c r="F61" s="22"/>
      <c r="G61" s="22"/>
      <c r="H61" s="22"/>
      <c r="I61" s="22">
        <v>106.67</v>
      </c>
      <c r="J61" s="22"/>
      <c r="K61" s="22">
        <v>2164.63</v>
      </c>
      <c r="L61" s="22">
        <v>95.1</v>
      </c>
      <c r="M61" s="24">
        <v>1328.2</v>
      </c>
      <c r="N61" s="22"/>
      <c r="O61" s="22"/>
      <c r="P61" s="33">
        <v>1350</v>
      </c>
      <c r="Q61" s="22"/>
      <c r="R61" s="22"/>
      <c r="S61" s="5">
        <f t="shared" si="4"/>
        <v>105108.72000000002</v>
      </c>
      <c r="T61" s="22"/>
      <c r="U61" s="22"/>
      <c r="V61" s="22"/>
      <c r="W61" s="8">
        <f t="shared" si="8"/>
        <v>105108.72000000002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 hidden="1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" sqref="A30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7109375" style="10" customWidth="1"/>
    <col min="17" max="17" width="9.140625" style="10" customWidth="1"/>
    <col min="18" max="18" width="10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383549.02</v>
      </c>
      <c r="D5" s="4"/>
      <c r="E5" s="4">
        <v>88686.68</v>
      </c>
      <c r="F5" s="4"/>
      <c r="G5" s="4"/>
      <c r="H5" s="4">
        <v>4704.62</v>
      </c>
      <c r="I5" s="76">
        <v>201143.3</v>
      </c>
      <c r="J5" s="4"/>
      <c r="K5" s="74">
        <v>158172.27</v>
      </c>
      <c r="L5" s="77">
        <v>2139.75</v>
      </c>
      <c r="M5" s="4">
        <v>31019.55</v>
      </c>
      <c r="N5" s="4"/>
      <c r="O5" s="74">
        <v>1302.69</v>
      </c>
      <c r="P5" s="74"/>
      <c r="Q5" s="4"/>
      <c r="R5" s="4">
        <v>740</v>
      </c>
      <c r="S5" s="29">
        <f>SUM(B5:R5)</f>
        <v>871457.88</v>
      </c>
      <c r="T5" s="4"/>
      <c r="U5" s="4"/>
      <c r="V5" s="4"/>
      <c r="W5" s="5">
        <f aca="true" t="shared" si="0" ref="W5:W10">S5+T5+U5+V5</f>
        <v>871457.88</v>
      </c>
    </row>
    <row r="6" spans="1:23" ht="12.75">
      <c r="A6" s="3">
        <v>3</v>
      </c>
      <c r="B6" s="4"/>
      <c r="C6" s="4">
        <v>218058.37</v>
      </c>
      <c r="D6" s="4"/>
      <c r="E6" s="4">
        <v>49465.47</v>
      </c>
      <c r="F6" s="4"/>
      <c r="G6" s="4"/>
      <c r="H6" s="4">
        <v>7111.51</v>
      </c>
      <c r="I6" s="76">
        <v>132777.8</v>
      </c>
      <c r="J6" s="4"/>
      <c r="K6" s="74">
        <v>0</v>
      </c>
      <c r="L6" s="74">
        <v>573.3</v>
      </c>
      <c r="M6" s="4">
        <v>25033.319999999996</v>
      </c>
      <c r="N6" s="74">
        <v>144806.07</v>
      </c>
      <c r="O6" s="74">
        <v>5027.08</v>
      </c>
      <c r="P6" s="74"/>
      <c r="Q6" s="4"/>
      <c r="R6" s="4">
        <v>740</v>
      </c>
      <c r="S6" s="29">
        <f aca="true" t="shared" si="1" ref="S6:S27">SUM(B6:R6)</f>
        <v>583592.9199999999</v>
      </c>
      <c r="T6" s="4"/>
      <c r="U6" s="4"/>
      <c r="V6" s="4"/>
      <c r="W6" s="5">
        <f t="shared" si="0"/>
        <v>583592.9199999999</v>
      </c>
    </row>
    <row r="7" spans="1:23" ht="12.75">
      <c r="A7" s="3">
        <v>4</v>
      </c>
      <c r="B7" s="4"/>
      <c r="C7" s="4">
        <v>168257.33</v>
      </c>
      <c r="D7" s="4"/>
      <c r="E7" s="4">
        <v>41748.88</v>
      </c>
      <c r="F7" s="4">
        <v>17800</v>
      </c>
      <c r="G7" s="4"/>
      <c r="H7" s="4"/>
      <c r="I7" s="76">
        <v>3530.8</v>
      </c>
      <c r="J7" s="4"/>
      <c r="K7" s="74">
        <v>0</v>
      </c>
      <c r="L7" s="74">
        <v>285.3</v>
      </c>
      <c r="M7" s="4">
        <v>7241.639999999999</v>
      </c>
      <c r="N7" s="74">
        <v>70783.22</v>
      </c>
      <c r="O7" s="74">
        <v>0</v>
      </c>
      <c r="P7" s="74"/>
      <c r="Q7" s="4"/>
      <c r="R7" s="4">
        <v>740</v>
      </c>
      <c r="S7" s="29">
        <f t="shared" si="1"/>
        <v>310387.1699999999</v>
      </c>
      <c r="T7" s="4">
        <v>16200</v>
      </c>
      <c r="U7" s="4"/>
      <c r="V7" s="4"/>
      <c r="W7" s="5">
        <f t="shared" si="0"/>
        <v>326587.1699999999</v>
      </c>
    </row>
    <row r="8" spans="1:23" ht="12.75">
      <c r="A8" s="3">
        <v>5</v>
      </c>
      <c r="B8" s="4"/>
      <c r="C8" s="4">
        <v>451828.71</v>
      </c>
      <c r="D8" s="4"/>
      <c r="E8" s="4">
        <v>102248.34</v>
      </c>
      <c r="F8" s="4"/>
      <c r="G8" s="4"/>
      <c r="H8" s="4">
        <v>7722.07</v>
      </c>
      <c r="I8" s="76">
        <v>201143.29</v>
      </c>
      <c r="J8" s="4"/>
      <c r="K8" s="74">
        <v>260172.12</v>
      </c>
      <c r="L8" s="74">
        <v>951</v>
      </c>
      <c r="M8" s="4">
        <v>33528.87</v>
      </c>
      <c r="N8" s="74">
        <v>0</v>
      </c>
      <c r="O8" s="74">
        <v>406.03</v>
      </c>
      <c r="P8" s="74"/>
      <c r="Q8" s="4"/>
      <c r="R8" s="4">
        <v>740</v>
      </c>
      <c r="S8" s="29">
        <f t="shared" si="1"/>
        <v>1058740.4300000002</v>
      </c>
      <c r="T8" s="4"/>
      <c r="U8" s="4"/>
      <c r="V8" s="4"/>
      <c r="W8" s="5">
        <f t="shared" si="0"/>
        <v>1058740.4300000002</v>
      </c>
    </row>
    <row r="9" spans="1:23" ht="12.75">
      <c r="A9" s="3">
        <v>6</v>
      </c>
      <c r="B9" s="4"/>
      <c r="C9" s="4">
        <v>337770.95</v>
      </c>
      <c r="D9" s="4"/>
      <c r="E9" s="4">
        <v>74193.64</v>
      </c>
      <c r="F9" s="4"/>
      <c r="G9" s="4"/>
      <c r="H9" s="4">
        <v>7276.8</v>
      </c>
      <c r="I9" s="76">
        <v>1030.29</v>
      </c>
      <c r="J9" s="4"/>
      <c r="K9" s="74">
        <v>227836.35</v>
      </c>
      <c r="L9" s="74">
        <v>932.25</v>
      </c>
      <c r="M9" s="4">
        <v>30838.15</v>
      </c>
      <c r="N9" s="74">
        <v>0</v>
      </c>
      <c r="O9" s="74">
        <v>0</v>
      </c>
      <c r="P9" s="74"/>
      <c r="Q9" s="4"/>
      <c r="R9" s="4">
        <v>740</v>
      </c>
      <c r="S9" s="29">
        <f t="shared" si="1"/>
        <v>680618.43</v>
      </c>
      <c r="T9" s="4"/>
      <c r="U9" s="4"/>
      <c r="V9" s="4"/>
      <c r="W9" s="5">
        <f t="shared" si="0"/>
        <v>680618.43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76">
        <v>485.5</v>
      </c>
      <c r="J10" s="4"/>
      <c r="K10" s="74">
        <v>16854.29</v>
      </c>
      <c r="L10" s="74">
        <v>-273</v>
      </c>
      <c r="M10" s="4">
        <v>-2213.0999999999995</v>
      </c>
      <c r="N10" s="74">
        <v>0</v>
      </c>
      <c r="O10" s="74"/>
      <c r="P10" s="74"/>
      <c r="Q10" s="4"/>
      <c r="R10" s="4"/>
      <c r="S10" s="29">
        <f t="shared" si="1"/>
        <v>14853.690000000002</v>
      </c>
      <c r="T10" s="4"/>
      <c r="U10" s="4"/>
      <c r="V10" s="4"/>
      <c r="W10" s="5">
        <f t="shared" si="0"/>
        <v>14853.690000000002</v>
      </c>
    </row>
    <row r="11" spans="1:23" ht="12.75">
      <c r="A11" s="3">
        <v>12</v>
      </c>
      <c r="B11" s="4"/>
      <c r="C11" s="4">
        <v>291172.67</v>
      </c>
      <c r="D11" s="4"/>
      <c r="E11" s="4">
        <v>66285.55</v>
      </c>
      <c r="F11" s="4"/>
      <c r="G11" s="4"/>
      <c r="H11" s="4">
        <v>1782.4</v>
      </c>
      <c r="I11" s="76">
        <v>1145.29</v>
      </c>
      <c r="J11" s="4"/>
      <c r="K11" s="74">
        <v>0</v>
      </c>
      <c r="L11" s="74">
        <v>955.5</v>
      </c>
      <c r="M11" s="4">
        <v>29671.14</v>
      </c>
      <c r="N11" s="74">
        <v>111453.28</v>
      </c>
      <c r="O11" s="74">
        <v>3632.44</v>
      </c>
      <c r="P11" s="74"/>
      <c r="Q11" s="4"/>
      <c r="R11" s="4"/>
      <c r="S11" s="29">
        <f t="shared" si="1"/>
        <v>506098.26999999996</v>
      </c>
      <c r="T11" s="4"/>
      <c r="U11" s="4"/>
      <c r="V11" s="4"/>
      <c r="W11" s="5">
        <f>S11+T11+U11+V11</f>
        <v>506098.26999999996</v>
      </c>
    </row>
    <row r="12" spans="1:23" ht="12.75">
      <c r="A12" s="3">
        <v>13</v>
      </c>
      <c r="B12" s="4"/>
      <c r="C12" s="4">
        <v>241515.54</v>
      </c>
      <c r="D12" s="4"/>
      <c r="E12" s="4">
        <v>55003.66</v>
      </c>
      <c r="F12" s="4"/>
      <c r="G12" s="4"/>
      <c r="H12" s="4">
        <v>7799.8</v>
      </c>
      <c r="I12" s="76">
        <v>949.79</v>
      </c>
      <c r="J12" s="4"/>
      <c r="K12" s="74">
        <v>0</v>
      </c>
      <c r="L12" s="74">
        <v>737.1</v>
      </c>
      <c r="M12" s="4">
        <v>27935.730000000003</v>
      </c>
      <c r="N12" s="74">
        <v>135420.46</v>
      </c>
      <c r="O12" s="74">
        <v>2605.37</v>
      </c>
      <c r="P12" s="74"/>
      <c r="Q12" s="4"/>
      <c r="R12" s="4">
        <v>740</v>
      </c>
      <c r="S12" s="29">
        <f t="shared" si="1"/>
        <v>472707.44999999995</v>
      </c>
      <c r="T12" s="4"/>
      <c r="U12" s="4"/>
      <c r="V12" s="4"/>
      <c r="W12" s="5">
        <f aca="true" t="shared" si="2" ref="W12:W27">S12+T12+U12+V12</f>
        <v>472707.44999999995</v>
      </c>
    </row>
    <row r="13" spans="1:23" ht="12.75">
      <c r="A13" s="3">
        <v>14</v>
      </c>
      <c r="B13" s="4"/>
      <c r="C13" s="4">
        <v>106690.69</v>
      </c>
      <c r="D13" s="4"/>
      <c r="E13" s="4">
        <v>9213.54</v>
      </c>
      <c r="F13" s="4"/>
      <c r="G13" s="4"/>
      <c r="H13" s="4"/>
      <c r="I13" s="76">
        <v>671</v>
      </c>
      <c r="J13" s="4"/>
      <c r="K13" s="74">
        <v>0</v>
      </c>
      <c r="L13" s="74">
        <v>1010.1</v>
      </c>
      <c r="M13" s="4">
        <v>11283.93</v>
      </c>
      <c r="N13" s="74">
        <v>0</v>
      </c>
      <c r="O13" s="74"/>
      <c r="P13" s="74"/>
      <c r="Q13" s="4"/>
      <c r="R13" s="4"/>
      <c r="S13" s="29">
        <f t="shared" si="1"/>
        <v>128869.26000000001</v>
      </c>
      <c r="T13" s="4"/>
      <c r="U13" s="4"/>
      <c r="V13" s="4"/>
      <c r="W13" s="5">
        <f t="shared" si="2"/>
        <v>128869.26000000001</v>
      </c>
    </row>
    <row r="14" spans="1:23" ht="12.75">
      <c r="A14" s="3">
        <v>16</v>
      </c>
      <c r="B14" s="4"/>
      <c r="C14" s="4">
        <v>171806.52</v>
      </c>
      <c r="D14" s="4"/>
      <c r="E14" s="4">
        <v>46763.22</v>
      </c>
      <c r="F14" s="4"/>
      <c r="G14" s="4"/>
      <c r="H14" s="4"/>
      <c r="I14" s="76">
        <v>727.29</v>
      </c>
      <c r="J14" s="4"/>
      <c r="K14" s="74">
        <v>9419.49</v>
      </c>
      <c r="L14" s="74">
        <v>475.5</v>
      </c>
      <c r="M14" s="4">
        <v>5683.890000000001</v>
      </c>
      <c r="N14" s="74">
        <v>0</v>
      </c>
      <c r="O14" s="74">
        <v>0</v>
      </c>
      <c r="P14" s="74"/>
      <c r="Q14" s="4"/>
      <c r="R14" s="4">
        <v>740</v>
      </c>
      <c r="S14" s="29">
        <f t="shared" si="1"/>
        <v>235615.91</v>
      </c>
      <c r="T14" s="4"/>
      <c r="U14" s="4"/>
      <c r="V14" s="4"/>
      <c r="W14" s="5">
        <f t="shared" si="2"/>
        <v>235615.91</v>
      </c>
    </row>
    <row r="15" spans="1:23" ht="12.75">
      <c r="A15" s="3">
        <v>21</v>
      </c>
      <c r="B15" s="4"/>
      <c r="C15" s="4">
        <v>292042.3</v>
      </c>
      <c r="D15" s="4"/>
      <c r="E15" s="4">
        <v>72404.01</v>
      </c>
      <c r="F15" s="4">
        <v>26673</v>
      </c>
      <c r="G15" s="4"/>
      <c r="H15" s="4">
        <v>2914.4</v>
      </c>
      <c r="I15" s="76">
        <v>1233.79</v>
      </c>
      <c r="J15" s="4"/>
      <c r="K15" s="74">
        <v>207634.84</v>
      </c>
      <c r="L15" s="74">
        <v>808.35</v>
      </c>
      <c r="M15" s="4">
        <v>5137.6900000000005</v>
      </c>
      <c r="N15" s="74">
        <v>0</v>
      </c>
      <c r="O15" s="74">
        <v>3908.06</v>
      </c>
      <c r="P15" s="74"/>
      <c r="Q15" s="4"/>
      <c r="R15" s="4">
        <v>740</v>
      </c>
      <c r="S15" s="29">
        <f t="shared" si="1"/>
        <v>613496.44</v>
      </c>
      <c r="T15" s="4"/>
      <c r="U15" s="4"/>
      <c r="V15" s="4"/>
      <c r="W15" s="5">
        <f t="shared" si="2"/>
        <v>613496.44</v>
      </c>
    </row>
    <row r="16" spans="1:23" ht="12.75">
      <c r="A16" s="3">
        <v>24</v>
      </c>
      <c r="B16" s="4"/>
      <c r="C16" s="4">
        <v>442617.06</v>
      </c>
      <c r="D16" s="4"/>
      <c r="E16" s="4">
        <v>102937.76</v>
      </c>
      <c r="F16" s="4"/>
      <c r="G16" s="4"/>
      <c r="H16" s="4">
        <v>3142.84</v>
      </c>
      <c r="I16" s="76">
        <v>204653.21</v>
      </c>
      <c r="J16" s="4"/>
      <c r="K16" s="74">
        <v>278764.29</v>
      </c>
      <c r="L16" s="74">
        <v>1331.4</v>
      </c>
      <c r="M16" s="4">
        <v>40905.90000000001</v>
      </c>
      <c r="N16" s="74">
        <v>0</v>
      </c>
      <c r="O16" s="74">
        <v>3231.34</v>
      </c>
      <c r="P16" s="74"/>
      <c r="Q16" s="4"/>
      <c r="R16" s="4">
        <v>740</v>
      </c>
      <c r="S16" s="29">
        <f t="shared" si="1"/>
        <v>1078323.8</v>
      </c>
      <c r="T16" s="4"/>
      <c r="U16" s="4"/>
      <c r="V16" s="4"/>
      <c r="W16" s="5">
        <f t="shared" si="2"/>
        <v>1078323.8</v>
      </c>
    </row>
    <row r="17" spans="1:23" ht="12.75">
      <c r="A17" s="3">
        <v>25</v>
      </c>
      <c r="B17" s="4"/>
      <c r="C17" s="4">
        <v>326716.83</v>
      </c>
      <c r="D17" s="4"/>
      <c r="E17" s="4">
        <v>76029.31</v>
      </c>
      <c r="F17" s="4"/>
      <c r="G17" s="4"/>
      <c r="H17" s="4">
        <v>7465.04</v>
      </c>
      <c r="I17" s="76">
        <v>994.29</v>
      </c>
      <c r="J17" s="4"/>
      <c r="K17" s="74">
        <v>0</v>
      </c>
      <c r="L17" s="74">
        <v>136.5</v>
      </c>
      <c r="M17" s="4">
        <v>23654.68</v>
      </c>
      <c r="N17" s="74">
        <v>96611.38</v>
      </c>
      <c r="O17" s="74">
        <v>0</v>
      </c>
      <c r="P17" s="74"/>
      <c r="Q17" s="4"/>
      <c r="R17" s="4">
        <v>740</v>
      </c>
      <c r="S17" s="29">
        <f t="shared" si="1"/>
        <v>532348.03</v>
      </c>
      <c r="T17" s="4"/>
      <c r="U17" s="4"/>
      <c r="V17" s="4"/>
      <c r="W17" s="5">
        <f t="shared" si="2"/>
        <v>532348.03</v>
      </c>
    </row>
    <row r="18" spans="1:23" ht="12.75">
      <c r="A18" s="3">
        <v>30</v>
      </c>
      <c r="B18" s="4"/>
      <c r="C18" s="4">
        <v>245591.87</v>
      </c>
      <c r="D18" s="4"/>
      <c r="E18" s="4">
        <v>58547.95</v>
      </c>
      <c r="F18" s="4">
        <v>17800</v>
      </c>
      <c r="G18" s="4"/>
      <c r="H18" s="4"/>
      <c r="I18" s="76">
        <v>1193.79</v>
      </c>
      <c r="J18" s="4"/>
      <c r="K18" s="74">
        <v>7841</v>
      </c>
      <c r="L18" s="74">
        <v>0</v>
      </c>
      <c r="M18" s="4">
        <v>9039.82</v>
      </c>
      <c r="N18" s="74">
        <v>0</v>
      </c>
      <c r="O18" s="74">
        <v>1954.03</v>
      </c>
      <c r="P18" s="74"/>
      <c r="Q18" s="4"/>
      <c r="R18" s="4">
        <v>740</v>
      </c>
      <c r="S18" s="29">
        <f t="shared" si="1"/>
        <v>342708.46</v>
      </c>
      <c r="T18" s="4">
        <v>16200</v>
      </c>
      <c r="U18" s="4"/>
      <c r="V18" s="4"/>
      <c r="W18" s="5">
        <f t="shared" si="2"/>
        <v>358908.46</v>
      </c>
    </row>
    <row r="19" spans="1:23" ht="12.75">
      <c r="A19" s="3">
        <v>31</v>
      </c>
      <c r="B19" s="4"/>
      <c r="C19" s="4">
        <v>233166.97</v>
      </c>
      <c r="D19" s="4"/>
      <c r="E19" s="4">
        <v>57297.26</v>
      </c>
      <c r="F19" s="4"/>
      <c r="G19" s="4"/>
      <c r="H19" s="4">
        <v>5629.25</v>
      </c>
      <c r="I19" s="76">
        <v>80450.49</v>
      </c>
      <c r="J19" s="4"/>
      <c r="K19" s="74">
        <v>128669.54</v>
      </c>
      <c r="L19" s="74">
        <v>665.7</v>
      </c>
      <c r="M19" s="4">
        <v>12401.77</v>
      </c>
      <c r="N19" s="74">
        <v>0</v>
      </c>
      <c r="O19" s="74">
        <v>0</v>
      </c>
      <c r="P19" s="74"/>
      <c r="Q19" s="4"/>
      <c r="R19" s="4">
        <v>740</v>
      </c>
      <c r="S19" s="29">
        <f t="shared" si="1"/>
        <v>519020.98</v>
      </c>
      <c r="T19" s="4"/>
      <c r="U19" s="4"/>
      <c r="V19" s="4"/>
      <c r="W19" s="5">
        <f t="shared" si="2"/>
        <v>519020.98</v>
      </c>
    </row>
    <row r="20" spans="1:23" ht="12.75">
      <c r="A20" s="3">
        <v>32</v>
      </c>
      <c r="B20" s="4"/>
      <c r="C20" s="4">
        <v>189508.94</v>
      </c>
      <c r="D20" s="4"/>
      <c r="E20" s="4">
        <v>50972.94</v>
      </c>
      <c r="F20" s="4"/>
      <c r="G20" s="4"/>
      <c r="H20" s="4"/>
      <c r="I20" s="76">
        <v>21556.33</v>
      </c>
      <c r="J20" s="4"/>
      <c r="K20" s="74">
        <v>120309.24</v>
      </c>
      <c r="L20" s="74">
        <v>570.6</v>
      </c>
      <c r="M20" s="4">
        <v>11138.01</v>
      </c>
      <c r="N20" s="74">
        <v>0</v>
      </c>
      <c r="O20" s="4">
        <v>0</v>
      </c>
      <c r="P20" s="74"/>
      <c r="Q20" s="4"/>
      <c r="R20" s="4">
        <v>740</v>
      </c>
      <c r="S20" s="29">
        <f t="shared" si="1"/>
        <v>394796.06</v>
      </c>
      <c r="T20" s="4"/>
      <c r="U20" s="4"/>
      <c r="V20" s="4"/>
      <c r="W20" s="5">
        <f t="shared" si="2"/>
        <v>394796.06</v>
      </c>
    </row>
    <row r="21" spans="1:23" ht="12.75">
      <c r="A21" s="3">
        <v>33</v>
      </c>
      <c r="B21" s="4"/>
      <c r="C21" s="4">
        <v>216787.36</v>
      </c>
      <c r="D21" s="4"/>
      <c r="E21" s="4">
        <v>46404.11</v>
      </c>
      <c r="F21" s="4">
        <v>10200</v>
      </c>
      <c r="G21" s="4"/>
      <c r="H21" s="4">
        <v>5750.39</v>
      </c>
      <c r="I21" s="76">
        <v>201033.79</v>
      </c>
      <c r="J21" s="4"/>
      <c r="K21" s="74">
        <v>0</v>
      </c>
      <c r="L21" s="74">
        <v>1188.75</v>
      </c>
      <c r="M21" s="4">
        <v>36848.56</v>
      </c>
      <c r="N21" s="74">
        <v>130721.01</v>
      </c>
      <c r="O21" s="4">
        <v>0</v>
      </c>
      <c r="P21" s="74"/>
      <c r="Q21" s="4"/>
      <c r="R21" s="4">
        <v>740</v>
      </c>
      <c r="S21" s="29">
        <f t="shared" si="1"/>
        <v>649673.97</v>
      </c>
      <c r="T21" s="4"/>
      <c r="U21" s="4"/>
      <c r="V21" s="4"/>
      <c r="W21" s="5">
        <f t="shared" si="2"/>
        <v>649673.97</v>
      </c>
    </row>
    <row r="22" spans="1:23" ht="12.75">
      <c r="A22" s="3">
        <v>34</v>
      </c>
      <c r="B22" s="4"/>
      <c r="C22" s="4">
        <v>367996.47</v>
      </c>
      <c r="D22" s="4"/>
      <c r="E22" s="4">
        <v>86764.69</v>
      </c>
      <c r="F22" s="4">
        <v>754</v>
      </c>
      <c r="G22" s="4"/>
      <c r="H22" s="4">
        <v>4634.47</v>
      </c>
      <c r="I22" s="76">
        <v>668833.62</v>
      </c>
      <c r="J22" s="4"/>
      <c r="K22" s="74">
        <v>189222.63</v>
      </c>
      <c r="L22" s="74">
        <v>570.6</v>
      </c>
      <c r="M22" s="4">
        <v>50610.850000000006</v>
      </c>
      <c r="N22" s="74">
        <v>0</v>
      </c>
      <c r="O22" s="4">
        <v>0</v>
      </c>
      <c r="P22" s="74"/>
      <c r="Q22" s="4"/>
      <c r="R22" s="4">
        <v>740</v>
      </c>
      <c r="S22" s="29">
        <f t="shared" si="1"/>
        <v>1370127.33</v>
      </c>
      <c r="T22" s="4"/>
      <c r="U22" s="4"/>
      <c r="V22" s="4"/>
      <c r="W22" s="5">
        <f t="shared" si="2"/>
        <v>1370127.33</v>
      </c>
    </row>
    <row r="23" spans="1:23" ht="12.75">
      <c r="A23" s="26" t="s">
        <v>30</v>
      </c>
      <c r="B23" s="4"/>
      <c r="C23" s="4">
        <v>123947.78</v>
      </c>
      <c r="D23" s="4"/>
      <c r="E23" s="4">
        <v>26057.23</v>
      </c>
      <c r="F23" s="4"/>
      <c r="G23" s="4"/>
      <c r="H23" s="4">
        <v>3004.09</v>
      </c>
      <c r="I23" s="76">
        <v>898.79</v>
      </c>
      <c r="J23" s="4"/>
      <c r="K23" s="4"/>
      <c r="L23" s="74">
        <v>0</v>
      </c>
      <c r="M23" s="4">
        <v>19597.339999999997</v>
      </c>
      <c r="N23" s="74">
        <v>0</v>
      </c>
      <c r="O23" s="4">
        <v>0</v>
      </c>
      <c r="P23" s="74"/>
      <c r="Q23" s="4"/>
      <c r="R23" s="4"/>
      <c r="S23" s="29">
        <f t="shared" si="1"/>
        <v>173505.23</v>
      </c>
      <c r="T23" s="4"/>
      <c r="U23" s="4"/>
      <c r="V23" s="4"/>
      <c r="W23" s="5">
        <f t="shared" si="2"/>
        <v>173505.23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76">
        <v>0</v>
      </c>
      <c r="J24" s="4"/>
      <c r="K24" s="4"/>
      <c r="L24" s="74">
        <v>0</v>
      </c>
      <c r="M24" s="4">
        <v>182779.65</v>
      </c>
      <c r="N24" s="74">
        <v>0</v>
      </c>
      <c r="O24" s="4">
        <v>0</v>
      </c>
      <c r="P24" s="74"/>
      <c r="Q24" s="4"/>
      <c r="R24" s="4"/>
      <c r="S24" s="29">
        <f t="shared" si="1"/>
        <v>182779.65</v>
      </c>
      <c r="T24" s="4"/>
      <c r="U24" s="4"/>
      <c r="V24" s="4"/>
      <c r="W24" s="5">
        <f t="shared" si="2"/>
        <v>182779.65</v>
      </c>
    </row>
    <row r="25" spans="1:23" ht="12.75">
      <c r="A25" s="26" t="s">
        <v>32</v>
      </c>
      <c r="B25" s="4"/>
      <c r="C25" s="4">
        <v>126746.17</v>
      </c>
      <c r="D25" s="4"/>
      <c r="E25" s="4">
        <v>29746.19</v>
      </c>
      <c r="F25" s="4"/>
      <c r="G25" s="4"/>
      <c r="H25" s="4"/>
      <c r="I25" s="76">
        <v>1232.79</v>
      </c>
      <c r="J25" s="4"/>
      <c r="K25" s="4"/>
      <c r="L25" s="74">
        <v>0</v>
      </c>
      <c r="M25" s="4">
        <v>6748.4</v>
      </c>
      <c r="N25" s="74">
        <v>108918.71999999999</v>
      </c>
      <c r="O25" s="4">
        <v>0</v>
      </c>
      <c r="P25" s="74"/>
      <c r="Q25" s="4"/>
      <c r="R25" s="4"/>
      <c r="S25" s="29">
        <f t="shared" si="1"/>
        <v>273392.26999999996</v>
      </c>
      <c r="T25" s="4"/>
      <c r="U25" s="4"/>
      <c r="V25" s="4"/>
      <c r="W25" s="5">
        <f t="shared" si="2"/>
        <v>273392.26999999996</v>
      </c>
    </row>
    <row r="26" spans="1:23" ht="12.75">
      <c r="A26" s="26" t="s">
        <v>33</v>
      </c>
      <c r="B26" s="4"/>
      <c r="C26" s="4">
        <v>110011.72</v>
      </c>
      <c r="D26" s="4"/>
      <c r="E26" s="4">
        <v>27764.57</v>
      </c>
      <c r="F26" s="4"/>
      <c r="G26" s="4"/>
      <c r="H26" s="4"/>
      <c r="I26" s="76">
        <v>393.46</v>
      </c>
      <c r="J26" s="4"/>
      <c r="K26" s="4"/>
      <c r="L26" s="4"/>
      <c r="M26" s="4">
        <v>4776.880000000001</v>
      </c>
      <c r="N26" s="4"/>
      <c r="O26" s="4">
        <v>0</v>
      </c>
      <c r="P26" s="74"/>
      <c r="Q26" s="4"/>
      <c r="R26" s="4"/>
      <c r="S26" s="29">
        <f t="shared" si="1"/>
        <v>142946.63</v>
      </c>
      <c r="T26" s="4"/>
      <c r="U26" s="4"/>
      <c r="V26" s="4"/>
      <c r="W26" s="5">
        <f t="shared" si="2"/>
        <v>142946.63</v>
      </c>
    </row>
    <row r="27" spans="1:23" ht="12.75">
      <c r="A27" s="26" t="s">
        <v>34</v>
      </c>
      <c r="B27" s="4"/>
      <c r="C27" s="4">
        <v>20813.3</v>
      </c>
      <c r="D27" s="4"/>
      <c r="E27" s="4">
        <v>4578.93</v>
      </c>
      <c r="F27" s="4"/>
      <c r="G27" s="4"/>
      <c r="H27" s="4"/>
      <c r="I27" s="1"/>
      <c r="J27" s="4"/>
      <c r="K27" s="4"/>
      <c r="L27" s="4"/>
      <c r="M27" s="4"/>
      <c r="N27" s="4"/>
      <c r="O27" s="4">
        <v>0</v>
      </c>
      <c r="P27" s="74"/>
      <c r="Q27" s="4"/>
      <c r="R27" s="4"/>
      <c r="S27" s="29">
        <f t="shared" si="1"/>
        <v>25392.23</v>
      </c>
      <c r="T27" s="4"/>
      <c r="U27" s="4"/>
      <c r="V27" s="4"/>
      <c r="W27" s="5">
        <f t="shared" si="2"/>
        <v>25392.23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5066596.569999999</v>
      </c>
      <c r="D28" s="8">
        <f t="shared" si="3"/>
        <v>0</v>
      </c>
      <c r="E28" s="8">
        <f t="shared" si="3"/>
        <v>1173113.93</v>
      </c>
      <c r="F28" s="8">
        <f t="shared" si="3"/>
        <v>73227</v>
      </c>
      <c r="G28" s="8">
        <f t="shared" si="3"/>
        <v>0</v>
      </c>
      <c r="H28" s="8">
        <f t="shared" si="3"/>
        <v>68937.68</v>
      </c>
      <c r="I28" s="8">
        <f t="shared" si="3"/>
        <v>1726078.7000000002</v>
      </c>
      <c r="J28" s="8">
        <f t="shared" si="3"/>
        <v>0</v>
      </c>
      <c r="K28" s="8">
        <f t="shared" si="3"/>
        <v>1604896.06</v>
      </c>
      <c r="L28" s="8">
        <f t="shared" si="3"/>
        <v>13058.700000000003</v>
      </c>
      <c r="M28" s="8">
        <f>SUM(M5:M27)</f>
        <v>603662.67</v>
      </c>
      <c r="N28" s="8">
        <f t="shared" si="3"/>
        <v>798714.14</v>
      </c>
      <c r="O28" s="8">
        <f t="shared" si="3"/>
        <v>22067.04</v>
      </c>
      <c r="P28" s="8">
        <f t="shared" si="3"/>
        <v>0</v>
      </c>
      <c r="Q28" s="8">
        <f t="shared" si="3"/>
        <v>0</v>
      </c>
      <c r="R28" s="8">
        <f t="shared" si="3"/>
        <v>11100</v>
      </c>
      <c r="S28" s="5">
        <f>SUM(S5:S27)</f>
        <v>11161452.49</v>
      </c>
      <c r="T28" s="8">
        <f t="shared" si="3"/>
        <v>32400</v>
      </c>
      <c r="U28" s="8">
        <f t="shared" si="3"/>
        <v>0</v>
      </c>
      <c r="V28" s="8">
        <f t="shared" si="3"/>
        <v>0</v>
      </c>
      <c r="W28" s="8">
        <f>SUM(W5:W27)</f>
        <v>11193852.49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647767.67</v>
      </c>
      <c r="C30" s="1">
        <v>97432.3</v>
      </c>
      <c r="D30" s="1">
        <v>129703.1</v>
      </c>
      <c r="E30" s="1">
        <v>25744.67</v>
      </c>
      <c r="F30" s="1">
        <v>10253</v>
      </c>
      <c r="G30" s="1"/>
      <c r="H30" s="1">
        <v>41337.85</v>
      </c>
      <c r="I30" s="80">
        <v>375602.12</v>
      </c>
      <c r="J30" s="1"/>
      <c r="K30" s="1"/>
      <c r="L30" s="76">
        <v>354.9</v>
      </c>
      <c r="M30" s="1">
        <v>25396.13</v>
      </c>
      <c r="N30" s="76">
        <v>50504.72</v>
      </c>
      <c r="O30" s="76">
        <v>253.77</v>
      </c>
      <c r="P30" s="1"/>
      <c r="Q30" s="1"/>
      <c r="R30" s="1"/>
      <c r="S30" s="5">
        <f>SUM(B30:R30)</f>
        <v>1404350.2299999997</v>
      </c>
      <c r="T30" s="1"/>
      <c r="U30" s="1"/>
      <c r="V30" s="1"/>
      <c r="W30" s="5">
        <f>S30+T30+U30+V30</f>
        <v>1404350.2299999997</v>
      </c>
    </row>
    <row r="31" spans="1:23" ht="12.75">
      <c r="A31" s="12" t="s">
        <v>42</v>
      </c>
      <c r="B31" s="1">
        <v>654186.07</v>
      </c>
      <c r="C31" s="1">
        <v>169134.51</v>
      </c>
      <c r="D31" s="1">
        <v>134170.67</v>
      </c>
      <c r="E31" s="1">
        <v>37966.2</v>
      </c>
      <c r="F31" s="1">
        <v>38294.5</v>
      </c>
      <c r="G31" s="1"/>
      <c r="H31" s="1">
        <v>68872.1</v>
      </c>
      <c r="I31" s="80">
        <v>201367.12</v>
      </c>
      <c r="J31" s="1"/>
      <c r="K31" s="1"/>
      <c r="L31" s="76"/>
      <c r="M31" s="1"/>
      <c r="N31" s="76">
        <v>49240.69</v>
      </c>
      <c r="O31" s="76">
        <v>996.36</v>
      </c>
      <c r="P31" s="1"/>
      <c r="Q31" s="1"/>
      <c r="R31" s="1"/>
      <c r="S31" s="5">
        <f aca="true" t="shared" si="4" ref="S31:S63">SUM(B31:R31)</f>
        <v>1354228.22</v>
      </c>
      <c r="T31" s="1"/>
      <c r="U31" s="1"/>
      <c r="V31" s="1"/>
      <c r="W31" s="5">
        <f aca="true" t="shared" si="5" ref="W31:W47">S31+T31+U31+V31</f>
        <v>1354228.22</v>
      </c>
    </row>
    <row r="32" spans="1:23" ht="12.75">
      <c r="A32" s="12" t="s">
        <v>43</v>
      </c>
      <c r="B32" s="1">
        <v>280149.19</v>
      </c>
      <c r="C32" s="1">
        <v>103490.6</v>
      </c>
      <c r="D32" s="1">
        <v>61658.95</v>
      </c>
      <c r="E32" s="1">
        <v>23705.36</v>
      </c>
      <c r="F32" s="1">
        <v>2090</v>
      </c>
      <c r="G32" s="1"/>
      <c r="H32" s="1">
        <v>26083.68</v>
      </c>
      <c r="I32" s="80">
        <v>200953.12</v>
      </c>
      <c r="J32" s="1"/>
      <c r="K32" s="1"/>
      <c r="L32" s="76">
        <v>627.9</v>
      </c>
      <c r="M32" s="1">
        <v>20921.57</v>
      </c>
      <c r="N32" s="76">
        <v>143913.89</v>
      </c>
      <c r="O32" s="76">
        <v>1210.83</v>
      </c>
      <c r="P32" s="1"/>
      <c r="Q32" s="1"/>
      <c r="R32" s="1"/>
      <c r="S32" s="5">
        <f t="shared" si="4"/>
        <v>864805.09</v>
      </c>
      <c r="T32" s="1">
        <v>50160</v>
      </c>
      <c r="U32" s="1"/>
      <c r="V32" s="1"/>
      <c r="W32" s="5">
        <f t="shared" si="5"/>
        <v>914965.09</v>
      </c>
    </row>
    <row r="33" spans="1:23" ht="12.75">
      <c r="A33" s="12" t="s">
        <v>44</v>
      </c>
      <c r="B33" s="1">
        <v>947208.42</v>
      </c>
      <c r="C33" s="1">
        <v>161985.51</v>
      </c>
      <c r="D33" s="1">
        <v>208385.86</v>
      </c>
      <c r="E33" s="1">
        <v>36905.68</v>
      </c>
      <c r="F33" s="1">
        <v>56840</v>
      </c>
      <c r="G33" s="1"/>
      <c r="H33" s="1">
        <v>58761.5</v>
      </c>
      <c r="I33" s="80">
        <v>5676.62</v>
      </c>
      <c r="J33" s="1"/>
      <c r="K33" s="76">
        <v>289047.58</v>
      </c>
      <c r="L33" s="76">
        <v>475.5</v>
      </c>
      <c r="M33" s="1">
        <v>19470.359999999997</v>
      </c>
      <c r="N33" s="76">
        <v>0</v>
      </c>
      <c r="O33" s="76">
        <v>0</v>
      </c>
      <c r="P33" s="1"/>
      <c r="Q33" s="1"/>
      <c r="R33" s="1"/>
      <c r="S33" s="5">
        <f t="shared" si="4"/>
        <v>1784757.0300000003</v>
      </c>
      <c r="T33" s="1"/>
      <c r="U33" s="15"/>
      <c r="V33" s="15"/>
      <c r="W33" s="5">
        <f t="shared" si="5"/>
        <v>1784757.0300000003</v>
      </c>
    </row>
    <row r="34" spans="1:23" ht="12.75">
      <c r="A34" s="12" t="s">
        <v>45</v>
      </c>
      <c r="B34" s="1">
        <v>1071135.3</v>
      </c>
      <c r="C34" s="1">
        <v>229898.55</v>
      </c>
      <c r="D34" s="1">
        <v>233810.52</v>
      </c>
      <c r="E34" s="1">
        <v>50847.71</v>
      </c>
      <c r="F34" s="1">
        <v>37611</v>
      </c>
      <c r="G34" s="1"/>
      <c r="H34" s="1">
        <v>77181.2</v>
      </c>
      <c r="I34" s="80">
        <v>202530.62</v>
      </c>
      <c r="J34" s="1"/>
      <c r="K34" s="76">
        <v>640617.49</v>
      </c>
      <c r="L34" s="76"/>
      <c r="M34" s="1">
        <v>26109.64</v>
      </c>
      <c r="N34" s="76">
        <v>0</v>
      </c>
      <c r="O34" s="76">
        <v>253.77</v>
      </c>
      <c r="P34" s="1"/>
      <c r="Q34" s="1"/>
      <c r="R34" s="1"/>
      <c r="S34" s="5">
        <f t="shared" si="4"/>
        <v>2569995.8</v>
      </c>
      <c r="T34" s="1">
        <v>47160</v>
      </c>
      <c r="U34" s="1"/>
      <c r="V34" s="1"/>
      <c r="W34" s="5">
        <f t="shared" si="5"/>
        <v>2617155.8</v>
      </c>
    </row>
    <row r="35" spans="1:23" ht="12.75">
      <c r="A35" s="12" t="s">
        <v>46</v>
      </c>
      <c r="B35" s="1">
        <v>295621.28</v>
      </c>
      <c r="C35" s="1">
        <v>67718.54</v>
      </c>
      <c r="D35" s="1">
        <v>65966.08</v>
      </c>
      <c r="E35" s="1">
        <v>19119.48</v>
      </c>
      <c r="F35" s="1">
        <v>10253</v>
      </c>
      <c r="G35" s="1"/>
      <c r="H35" s="1"/>
      <c r="I35" s="80">
        <v>201087.62</v>
      </c>
      <c r="J35" s="1"/>
      <c r="K35" s="76">
        <v>0</v>
      </c>
      <c r="L35" s="76">
        <v>0</v>
      </c>
      <c r="M35" s="1">
        <v>14572.53</v>
      </c>
      <c r="N35" s="76">
        <v>124848.45</v>
      </c>
      <c r="O35" s="76">
        <v>1337.71</v>
      </c>
      <c r="P35" s="1"/>
      <c r="Q35" s="1"/>
      <c r="R35" s="1"/>
      <c r="S35" s="5">
        <f t="shared" si="4"/>
        <v>800524.69</v>
      </c>
      <c r="T35" s="1"/>
      <c r="U35" s="1"/>
      <c r="V35" s="1"/>
      <c r="W35" s="5">
        <f t="shared" si="5"/>
        <v>800524.69</v>
      </c>
    </row>
    <row r="36" spans="1:23" ht="12.75">
      <c r="A36" s="12" t="s">
        <v>47</v>
      </c>
      <c r="B36" s="1">
        <v>257180.17</v>
      </c>
      <c r="C36" s="1">
        <v>85089.25</v>
      </c>
      <c r="D36" s="1">
        <v>58138.76</v>
      </c>
      <c r="E36" s="1">
        <v>19177.13</v>
      </c>
      <c r="F36" s="1"/>
      <c r="G36" s="1"/>
      <c r="H36" s="1"/>
      <c r="I36" s="80">
        <v>200817.62</v>
      </c>
      <c r="J36" s="1"/>
      <c r="K36" s="76">
        <v>0</v>
      </c>
      <c r="L36" s="76">
        <v>327.6</v>
      </c>
      <c r="M36" s="1">
        <v>13683.670000000002</v>
      </c>
      <c r="N36" s="76">
        <v>157119.29</v>
      </c>
      <c r="O36" s="76">
        <v>0</v>
      </c>
      <c r="P36" s="1"/>
      <c r="Q36" s="1"/>
      <c r="R36" s="1"/>
      <c r="S36" s="5">
        <f t="shared" si="4"/>
        <v>791533.4900000001</v>
      </c>
      <c r="T36" s="1"/>
      <c r="U36" s="1"/>
      <c r="V36" s="1"/>
      <c r="W36" s="5">
        <f t="shared" si="5"/>
        <v>791533.4900000001</v>
      </c>
    </row>
    <row r="37" spans="1:23" ht="12.75">
      <c r="A37" s="12" t="s">
        <v>48</v>
      </c>
      <c r="B37" s="1">
        <v>353696.29</v>
      </c>
      <c r="C37" s="1">
        <v>76706.91</v>
      </c>
      <c r="D37" s="1">
        <v>78132.2</v>
      </c>
      <c r="E37" s="1">
        <v>18867.27</v>
      </c>
      <c r="F37" s="1">
        <v>10253</v>
      </c>
      <c r="G37" s="1"/>
      <c r="H37" s="1">
        <v>12201.75</v>
      </c>
      <c r="I37" s="80">
        <v>4843.62</v>
      </c>
      <c r="J37" s="1"/>
      <c r="K37" s="76">
        <v>0</v>
      </c>
      <c r="L37" s="76">
        <v>627.9</v>
      </c>
      <c r="M37" s="1">
        <v>49734.07</v>
      </c>
      <c r="N37" s="76">
        <v>143651.62</v>
      </c>
      <c r="O37" s="76">
        <v>1337.71</v>
      </c>
      <c r="P37" s="1"/>
      <c r="Q37" s="1"/>
      <c r="R37" s="1"/>
      <c r="S37" s="5">
        <f t="shared" si="4"/>
        <v>750052.3399999999</v>
      </c>
      <c r="T37" s="1"/>
      <c r="U37" s="1"/>
      <c r="V37" s="1"/>
      <c r="W37" s="5">
        <f t="shared" si="5"/>
        <v>750052.3399999999</v>
      </c>
    </row>
    <row r="38" spans="1:23" ht="12.75">
      <c r="A38" s="12" t="s">
        <v>49</v>
      </c>
      <c r="B38" s="1">
        <v>494693.82</v>
      </c>
      <c r="C38" s="1">
        <v>175457.33</v>
      </c>
      <c r="D38" s="1">
        <v>104459.38</v>
      </c>
      <c r="E38" s="1">
        <v>39061.18</v>
      </c>
      <c r="F38" s="1">
        <v>68811</v>
      </c>
      <c r="G38" s="1"/>
      <c r="H38" s="1">
        <v>26921.9</v>
      </c>
      <c r="I38" s="80">
        <v>199195.43</v>
      </c>
      <c r="J38" s="1"/>
      <c r="K38" s="76">
        <v>0</v>
      </c>
      <c r="L38" s="76">
        <v>-16975.35</v>
      </c>
      <c r="M38" s="1">
        <v>-1177.409999999989</v>
      </c>
      <c r="N38" s="76">
        <v>80156.79</v>
      </c>
      <c r="O38" s="76">
        <v>507.54</v>
      </c>
      <c r="P38" s="1"/>
      <c r="Q38" s="1"/>
      <c r="R38" s="1"/>
      <c r="S38" s="5">
        <f t="shared" si="4"/>
        <v>1171111.61</v>
      </c>
      <c r="T38" s="1">
        <v>19960</v>
      </c>
      <c r="U38" s="15"/>
      <c r="V38" s="1"/>
      <c r="W38" s="5">
        <f t="shared" si="5"/>
        <v>1191071.61</v>
      </c>
    </row>
    <row r="39" spans="1:23" ht="12.75">
      <c r="A39" s="12" t="s">
        <v>50</v>
      </c>
      <c r="B39" s="1">
        <v>600984.55</v>
      </c>
      <c r="C39" s="1">
        <v>98907.26</v>
      </c>
      <c r="D39" s="1">
        <v>132329.38</v>
      </c>
      <c r="E39" s="1">
        <v>24087.36</v>
      </c>
      <c r="F39" s="1">
        <v>64416</v>
      </c>
      <c r="G39" s="1"/>
      <c r="H39" s="1"/>
      <c r="I39" s="80">
        <v>201434.5</v>
      </c>
      <c r="J39" s="1"/>
      <c r="K39" s="76">
        <v>0</v>
      </c>
      <c r="L39" s="76">
        <v>136.5</v>
      </c>
      <c r="M39" s="1">
        <v>15376.779999999999</v>
      </c>
      <c r="N39" s="76">
        <v>92771.31</v>
      </c>
      <c r="O39" s="76">
        <v>253.77</v>
      </c>
      <c r="P39" s="1"/>
      <c r="Q39" s="1"/>
      <c r="R39" s="1"/>
      <c r="S39" s="5">
        <f t="shared" si="4"/>
        <v>1230697.4100000001</v>
      </c>
      <c r="T39" s="1">
        <v>36160</v>
      </c>
      <c r="U39" s="1"/>
      <c r="V39" s="1"/>
      <c r="W39" s="5">
        <f t="shared" si="5"/>
        <v>1266857.4100000001</v>
      </c>
    </row>
    <row r="40" spans="1:23" ht="12.75">
      <c r="A40" s="12" t="s">
        <v>51</v>
      </c>
      <c r="B40" s="1">
        <v>364918.5</v>
      </c>
      <c r="C40" s="1">
        <v>110138.2</v>
      </c>
      <c r="D40" s="1">
        <v>80163.84</v>
      </c>
      <c r="E40" s="1">
        <v>25419.18</v>
      </c>
      <c r="F40" s="1"/>
      <c r="G40" s="1"/>
      <c r="H40" s="1">
        <v>60052.65</v>
      </c>
      <c r="I40" s="80">
        <v>4211.8</v>
      </c>
      <c r="J40" s="1"/>
      <c r="K40" s="76">
        <v>167092.15</v>
      </c>
      <c r="L40" s="76">
        <v>1111.85</v>
      </c>
      <c r="M40" s="1">
        <v>25013.170000000002</v>
      </c>
      <c r="N40" s="76">
        <v>0</v>
      </c>
      <c r="O40" s="76">
        <v>1302.69</v>
      </c>
      <c r="P40" s="1"/>
      <c r="Q40" s="1"/>
      <c r="R40" s="1"/>
      <c r="S40" s="5">
        <f t="shared" si="4"/>
        <v>839424.0300000001</v>
      </c>
      <c r="T40" s="1"/>
      <c r="U40" s="1"/>
      <c r="V40" s="1"/>
      <c r="W40" s="5">
        <f t="shared" si="5"/>
        <v>839424.0300000001</v>
      </c>
    </row>
    <row r="41" spans="1:23" ht="12.75">
      <c r="A41" s="34" t="s">
        <v>52</v>
      </c>
      <c r="B41" s="1">
        <v>1296896.47</v>
      </c>
      <c r="C41" s="1">
        <v>185895.15</v>
      </c>
      <c r="D41" s="1">
        <v>273335.01</v>
      </c>
      <c r="E41" s="1">
        <v>40553.66</v>
      </c>
      <c r="F41" s="1">
        <v>6803</v>
      </c>
      <c r="G41" s="1"/>
      <c r="H41" s="1">
        <v>83417.65</v>
      </c>
      <c r="I41" s="80">
        <v>501862.22</v>
      </c>
      <c r="J41" s="1">
        <v>5061.36</v>
      </c>
      <c r="K41" s="76">
        <v>505114.71</v>
      </c>
      <c r="L41" s="76">
        <v>951</v>
      </c>
      <c r="M41" s="1">
        <v>21899.1204</v>
      </c>
      <c r="N41" s="76">
        <v>0</v>
      </c>
      <c r="O41" s="76">
        <v>0</v>
      </c>
      <c r="P41" s="1"/>
      <c r="Q41" s="1"/>
      <c r="R41" s="1"/>
      <c r="S41" s="5">
        <f t="shared" si="4"/>
        <v>2921789.3503999994</v>
      </c>
      <c r="T41" s="1">
        <v>14000</v>
      </c>
      <c r="U41" s="1"/>
      <c r="V41" s="1"/>
      <c r="W41" s="5">
        <f t="shared" si="5"/>
        <v>2935789.3503999994</v>
      </c>
    </row>
    <row r="42" spans="1:23" ht="12.75">
      <c r="A42" s="34" t="s">
        <v>53</v>
      </c>
      <c r="B42" s="1">
        <v>737515.06</v>
      </c>
      <c r="C42" s="1">
        <v>104990.47</v>
      </c>
      <c r="D42" s="1">
        <v>159721.15</v>
      </c>
      <c r="E42" s="1">
        <v>23083.79</v>
      </c>
      <c r="F42" s="1">
        <v>8775</v>
      </c>
      <c r="G42" s="1"/>
      <c r="H42" s="1"/>
      <c r="I42" s="80">
        <v>201338.37</v>
      </c>
      <c r="J42" s="1"/>
      <c r="K42" s="76">
        <v>415941.47</v>
      </c>
      <c r="L42" s="76">
        <v>1130.05</v>
      </c>
      <c r="M42" s="1">
        <v>49179.79</v>
      </c>
      <c r="N42" s="76">
        <v>0</v>
      </c>
      <c r="O42" s="76">
        <v>871.28</v>
      </c>
      <c r="P42" s="1"/>
      <c r="Q42" s="1"/>
      <c r="R42" s="1"/>
      <c r="S42" s="5">
        <f t="shared" si="4"/>
        <v>1702546.4300000002</v>
      </c>
      <c r="T42" s="1"/>
      <c r="U42" s="1"/>
      <c r="V42" s="1"/>
      <c r="W42" s="5">
        <f t="shared" si="5"/>
        <v>1702546.4300000002</v>
      </c>
    </row>
    <row r="43" spans="1:23" ht="12.75">
      <c r="A43" s="34" t="s">
        <v>54</v>
      </c>
      <c r="B43" s="1">
        <v>1336748.31</v>
      </c>
      <c r="C43" s="1">
        <v>193068.71</v>
      </c>
      <c r="D43" s="1">
        <v>292636.93</v>
      </c>
      <c r="E43" s="1">
        <v>48480.09</v>
      </c>
      <c r="F43" s="1">
        <v>202813.6</v>
      </c>
      <c r="G43" s="1"/>
      <c r="H43" s="1">
        <v>80944.55</v>
      </c>
      <c r="I43" s="80">
        <v>201270.7</v>
      </c>
      <c r="J43" s="1"/>
      <c r="K43" s="76">
        <v>242644.28</v>
      </c>
      <c r="L43" s="76">
        <v>855.9</v>
      </c>
      <c r="M43" s="1">
        <v>13242.26</v>
      </c>
      <c r="N43" s="76">
        <v>0</v>
      </c>
      <c r="O43" s="76">
        <v>253.77</v>
      </c>
      <c r="P43" s="1"/>
      <c r="Q43" s="1"/>
      <c r="R43" s="1"/>
      <c r="S43" s="5">
        <f t="shared" si="4"/>
        <v>2612959.0999999996</v>
      </c>
      <c r="T43" s="1">
        <v>36160</v>
      </c>
      <c r="U43" s="1"/>
      <c r="V43" s="1"/>
      <c r="W43" s="5">
        <f t="shared" si="5"/>
        <v>2649119.0999999996</v>
      </c>
    </row>
    <row r="44" spans="1:23" ht="12.75">
      <c r="A44" s="34" t="s">
        <v>55</v>
      </c>
      <c r="B44" s="1">
        <v>241640.56</v>
      </c>
      <c r="C44" s="1">
        <v>64538.42</v>
      </c>
      <c r="D44" s="1">
        <v>54762.46</v>
      </c>
      <c r="E44" s="1">
        <v>14863.59</v>
      </c>
      <c r="F44" s="1"/>
      <c r="G44" s="1"/>
      <c r="H44" s="1">
        <v>9393.7</v>
      </c>
      <c r="I44" s="80">
        <v>1910.13</v>
      </c>
      <c r="J44" s="1"/>
      <c r="K44" s="1"/>
      <c r="L44" s="1"/>
      <c r="M44" s="1">
        <v>13544.6</v>
      </c>
      <c r="N44" s="76">
        <v>107651.46</v>
      </c>
      <c r="O44" s="1"/>
      <c r="P44" s="1"/>
      <c r="Q44" s="1"/>
      <c r="R44" s="1"/>
      <c r="S44" s="5">
        <f t="shared" si="4"/>
        <v>508304.92000000004</v>
      </c>
      <c r="T44" s="1"/>
      <c r="U44" s="1"/>
      <c r="V44" s="1"/>
      <c r="W44" s="5">
        <f t="shared" si="5"/>
        <v>508304.92000000004</v>
      </c>
    </row>
    <row r="45" spans="1:23" ht="12.75">
      <c r="A45" s="34" t="s">
        <v>56</v>
      </c>
      <c r="B45" s="1">
        <v>588199.04</v>
      </c>
      <c r="C45" s="1">
        <v>101128.06</v>
      </c>
      <c r="D45" s="1">
        <v>129403.79</v>
      </c>
      <c r="E45" s="1">
        <v>30392.18</v>
      </c>
      <c r="F45" s="1">
        <v>29376</v>
      </c>
      <c r="G45" s="1"/>
      <c r="H45" s="1">
        <v>33622.6</v>
      </c>
      <c r="I45" s="80">
        <v>1405.13</v>
      </c>
      <c r="J45" s="1">
        <v>600</v>
      </c>
      <c r="K45" s="1"/>
      <c r="L45" s="1"/>
      <c r="M45" s="1">
        <v>7381.28</v>
      </c>
      <c r="N45" s="76">
        <v>88267.38</v>
      </c>
      <c r="O45" s="1"/>
      <c r="P45" s="1"/>
      <c r="Q45" s="1"/>
      <c r="R45" s="1"/>
      <c r="S45" s="5">
        <f t="shared" si="4"/>
        <v>1009775.4600000002</v>
      </c>
      <c r="T45" s="1">
        <v>14000</v>
      </c>
      <c r="U45" s="1"/>
      <c r="V45" s="1"/>
      <c r="W45" s="5">
        <f t="shared" si="5"/>
        <v>1023775.4600000002</v>
      </c>
    </row>
    <row r="46" spans="1:23" ht="12.75">
      <c r="A46" s="34" t="s">
        <v>57</v>
      </c>
      <c r="B46" s="1">
        <v>266770.37</v>
      </c>
      <c r="C46" s="1">
        <v>114940.7</v>
      </c>
      <c r="D46" s="1">
        <v>56651.72</v>
      </c>
      <c r="E46" s="1">
        <v>26935.66</v>
      </c>
      <c r="F46" s="1"/>
      <c r="G46" s="1"/>
      <c r="H46" s="1">
        <v>16269</v>
      </c>
      <c r="I46" s="80">
        <v>1342.63</v>
      </c>
      <c r="J46" s="1"/>
      <c r="K46" s="1"/>
      <c r="L46" s="1"/>
      <c r="M46" s="1">
        <v>10932.42</v>
      </c>
      <c r="N46" s="76">
        <v>103505.98</v>
      </c>
      <c r="O46" s="1"/>
      <c r="P46" s="1"/>
      <c r="Q46" s="1"/>
      <c r="R46" s="1"/>
      <c r="S46" s="5">
        <f t="shared" si="4"/>
        <v>597348.48</v>
      </c>
      <c r="T46" s="1"/>
      <c r="U46" s="1"/>
      <c r="V46" s="1"/>
      <c r="W46" s="5">
        <f t="shared" si="5"/>
        <v>597348.48</v>
      </c>
    </row>
    <row r="47" spans="1:23" ht="12.75">
      <c r="A47" s="34" t="s">
        <v>58</v>
      </c>
      <c r="B47" s="1">
        <v>216751.58</v>
      </c>
      <c r="C47" s="1">
        <v>74326.21</v>
      </c>
      <c r="D47" s="1">
        <v>47685.35</v>
      </c>
      <c r="E47" s="1">
        <v>15901.54</v>
      </c>
      <c r="F47" s="1"/>
      <c r="G47" s="1"/>
      <c r="H47" s="1">
        <v>4784.15</v>
      </c>
      <c r="I47" s="80">
        <v>1354.13</v>
      </c>
      <c r="J47" s="1"/>
      <c r="K47" s="1"/>
      <c r="L47" s="1"/>
      <c r="M47" s="1">
        <v>7860.700000000001</v>
      </c>
      <c r="N47" s="1"/>
      <c r="O47" s="1"/>
      <c r="P47" s="1"/>
      <c r="Q47" s="1"/>
      <c r="R47" s="1"/>
      <c r="S47" s="5">
        <f t="shared" si="4"/>
        <v>368663.66</v>
      </c>
      <c r="T47" s="1"/>
      <c r="U47" s="1"/>
      <c r="V47" s="1"/>
      <c r="W47" s="5">
        <f t="shared" si="5"/>
        <v>368663.66</v>
      </c>
    </row>
    <row r="48" spans="1:23" s="14" customFormat="1" ht="12.75">
      <c r="A48" s="8" t="s">
        <v>1</v>
      </c>
      <c r="B48" s="8">
        <f>SUM(B30:B47)</f>
        <v>10652062.650000002</v>
      </c>
      <c r="C48" s="8">
        <f aca="true" t="shared" si="6" ref="C48:W48">SUM(C30:C47)</f>
        <v>2214846.6799999997</v>
      </c>
      <c r="D48" s="8">
        <f t="shared" si="6"/>
        <v>2301115.15</v>
      </c>
      <c r="E48" s="8">
        <f t="shared" si="6"/>
        <v>521111.73</v>
      </c>
      <c r="F48" s="8">
        <f t="shared" si="6"/>
        <v>546589.1</v>
      </c>
      <c r="G48" s="8">
        <f t="shared" si="6"/>
        <v>0</v>
      </c>
      <c r="H48" s="8">
        <f t="shared" si="6"/>
        <v>599844.28</v>
      </c>
      <c r="I48" s="8">
        <f t="shared" si="6"/>
        <v>2708203.5</v>
      </c>
      <c r="J48" s="8">
        <f t="shared" si="6"/>
        <v>5661.36</v>
      </c>
      <c r="K48" s="8">
        <f t="shared" si="6"/>
        <v>2260457.6799999997</v>
      </c>
      <c r="L48" s="8">
        <f t="shared" si="6"/>
        <v>-10376.25</v>
      </c>
      <c r="M48" s="8">
        <f t="shared" si="6"/>
        <v>333140.6804</v>
      </c>
      <c r="N48" s="8">
        <f t="shared" si="6"/>
        <v>1141631.58</v>
      </c>
      <c r="O48" s="8">
        <f t="shared" si="6"/>
        <v>8579.2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23282867.340400003</v>
      </c>
      <c r="T48" s="5">
        <f t="shared" si="6"/>
        <v>217600</v>
      </c>
      <c r="U48" s="5">
        <f t="shared" si="6"/>
        <v>0</v>
      </c>
      <c r="V48" s="5">
        <f t="shared" si="6"/>
        <v>0</v>
      </c>
      <c r="W48" s="5">
        <f t="shared" si="6"/>
        <v>23500467.340400003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256251.05</v>
      </c>
      <c r="D50" s="1"/>
      <c r="E50" s="1">
        <v>59486.96</v>
      </c>
      <c r="F50" s="1">
        <v>3186.8</v>
      </c>
      <c r="G50" s="1"/>
      <c r="H50" s="1"/>
      <c r="I50" s="82">
        <v>50691</v>
      </c>
      <c r="J50" s="1"/>
      <c r="K50" s="76">
        <v>145025.1</v>
      </c>
      <c r="L50" s="85">
        <v>54.6</v>
      </c>
      <c r="M50" s="1">
        <v>5302.95</v>
      </c>
      <c r="N50" s="1"/>
      <c r="O50" s="1"/>
      <c r="P50" s="1"/>
      <c r="Q50" s="1"/>
      <c r="R50" s="1"/>
      <c r="S50" s="5">
        <f t="shared" si="4"/>
        <v>519998.46</v>
      </c>
      <c r="T50" s="1"/>
      <c r="U50" s="1"/>
      <c r="V50" s="1"/>
      <c r="W50" s="5">
        <f>S50+T50+U50+V50</f>
        <v>519998.46</v>
      </c>
    </row>
    <row r="51" spans="1:23" ht="12.75">
      <c r="A51" s="1" t="s">
        <v>22</v>
      </c>
      <c r="B51" s="1"/>
      <c r="C51" s="1">
        <v>180955.47</v>
      </c>
      <c r="D51" s="1"/>
      <c r="E51" s="1">
        <v>36887.35</v>
      </c>
      <c r="F51" s="1">
        <v>19638</v>
      </c>
      <c r="G51" s="1"/>
      <c r="H51" s="1"/>
      <c r="I51" s="82">
        <v>197.49</v>
      </c>
      <c r="J51" s="1"/>
      <c r="K51" s="76">
        <v>33065.89</v>
      </c>
      <c r="L51" s="85">
        <v>47.55</v>
      </c>
      <c r="M51" s="1">
        <v>3386.15</v>
      </c>
      <c r="N51" s="1"/>
      <c r="O51" s="1"/>
      <c r="P51" s="1"/>
      <c r="Q51" s="1"/>
      <c r="R51" s="1"/>
      <c r="S51" s="5">
        <f t="shared" si="4"/>
        <v>274177.9</v>
      </c>
      <c r="T51" s="1"/>
      <c r="U51" s="1"/>
      <c r="V51" s="1"/>
      <c r="W51" s="5">
        <f>S51+T51+U51+V51</f>
        <v>274177.9</v>
      </c>
    </row>
    <row r="52" spans="1:23" ht="12.75">
      <c r="A52" s="9" t="s">
        <v>3</v>
      </c>
      <c r="B52" s="1"/>
      <c r="C52" s="1">
        <v>218449.36</v>
      </c>
      <c r="D52" s="1"/>
      <c r="E52" s="1">
        <v>48089.16</v>
      </c>
      <c r="F52" s="1"/>
      <c r="G52" s="1"/>
      <c r="H52" s="1"/>
      <c r="I52" s="82">
        <v>857.5</v>
      </c>
      <c r="J52" s="1"/>
      <c r="K52" s="1"/>
      <c r="L52" s="1"/>
      <c r="M52" s="1">
        <v>2176.81</v>
      </c>
      <c r="N52" s="1"/>
      <c r="O52" s="1"/>
      <c r="P52" s="1"/>
      <c r="Q52" s="1"/>
      <c r="R52" s="1"/>
      <c r="S52" s="5">
        <f t="shared" si="4"/>
        <v>269572.83</v>
      </c>
      <c r="T52" s="1"/>
      <c r="U52" s="1"/>
      <c r="V52" s="1"/>
      <c r="W52" s="5">
        <f>S52+T52+U52+V52</f>
        <v>269572.83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655655.88</v>
      </c>
      <c r="D53" s="8">
        <f t="shared" si="7"/>
        <v>0</v>
      </c>
      <c r="E53" s="8">
        <f t="shared" si="7"/>
        <v>144463.47</v>
      </c>
      <c r="F53" s="8">
        <f t="shared" si="7"/>
        <v>22824.8</v>
      </c>
      <c r="G53" s="8">
        <f t="shared" si="7"/>
        <v>0</v>
      </c>
      <c r="H53" s="8">
        <f t="shared" si="7"/>
        <v>0</v>
      </c>
      <c r="I53" s="8">
        <f t="shared" si="7"/>
        <v>51745.99</v>
      </c>
      <c r="J53" s="8">
        <f t="shared" si="7"/>
        <v>0</v>
      </c>
      <c r="K53" s="8">
        <f t="shared" si="7"/>
        <v>178090.99</v>
      </c>
      <c r="L53" s="8">
        <f t="shared" si="7"/>
        <v>102.15</v>
      </c>
      <c r="M53" s="8">
        <f t="shared" si="7"/>
        <v>10865.91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1063749.1900000002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1063749.1900000002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365180.44</v>
      </c>
      <c r="D57" s="8"/>
      <c r="E57" s="8">
        <v>78734.05</v>
      </c>
      <c r="F57" s="8">
        <v>15600</v>
      </c>
      <c r="G57" s="8"/>
      <c r="H57" s="8"/>
      <c r="I57" s="8">
        <v>1001</v>
      </c>
      <c r="J57" s="8">
        <v>5061.36</v>
      </c>
      <c r="K57" s="82">
        <v>-74605.25</v>
      </c>
      <c r="L57" s="82">
        <v>-28613.55</v>
      </c>
      <c r="M57" s="8">
        <v>50606.759999999995</v>
      </c>
      <c r="N57" s="8"/>
      <c r="O57" s="82">
        <v>11199.72</v>
      </c>
      <c r="P57" s="8"/>
      <c r="Q57" s="8"/>
      <c r="R57" s="8"/>
      <c r="S57" s="5">
        <f t="shared" si="4"/>
        <v>424164.52999999997</v>
      </c>
      <c r="T57" s="17"/>
      <c r="U57" s="8"/>
      <c r="V57" s="8"/>
      <c r="W57" s="8">
        <f aca="true" t="shared" si="8" ref="W57:W63">S57+T57+U57+V57</f>
        <v>424164.52999999997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114076.08</v>
      </c>
      <c r="C59" s="19">
        <v>3494.65</v>
      </c>
      <c r="D59" s="19">
        <v>25096.74</v>
      </c>
      <c r="E59" s="19">
        <v>768.82</v>
      </c>
      <c r="F59" s="19"/>
      <c r="G59" s="19"/>
      <c r="H59" s="19"/>
      <c r="I59" s="8">
        <v>606</v>
      </c>
      <c r="J59" s="19"/>
      <c r="K59" s="19"/>
      <c r="L59" s="19">
        <v>706.2</v>
      </c>
      <c r="M59" s="19">
        <v>1269.8100000000002</v>
      </c>
      <c r="N59" s="19"/>
      <c r="O59" s="19"/>
      <c r="P59" s="19"/>
      <c r="Q59" s="19"/>
      <c r="R59" s="19"/>
      <c r="S59" s="5">
        <f t="shared" si="4"/>
        <v>146018.30000000002</v>
      </c>
      <c r="T59" s="19"/>
      <c r="U59" s="19"/>
      <c r="V59" s="19"/>
      <c r="W59" s="8">
        <f t="shared" si="8"/>
        <v>146018.30000000002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120205.23</v>
      </c>
      <c r="D61" s="23"/>
      <c r="E61" s="22">
        <v>26049.82</v>
      </c>
      <c r="F61" s="22">
        <v>17447.9</v>
      </c>
      <c r="G61" s="22"/>
      <c r="H61" s="22"/>
      <c r="I61" s="24">
        <v>96092</v>
      </c>
      <c r="J61" s="22"/>
      <c r="K61" s="24">
        <v>21214.41</v>
      </c>
      <c r="L61" s="59">
        <v>95.1</v>
      </c>
      <c r="M61" s="59">
        <v>5149.98</v>
      </c>
      <c r="N61" s="22"/>
      <c r="O61" s="22"/>
      <c r="P61" s="22"/>
      <c r="Q61" s="22"/>
      <c r="R61" s="22"/>
      <c r="S61" s="5">
        <f t="shared" si="4"/>
        <v>286254.43999999994</v>
      </c>
      <c r="T61" s="22"/>
      <c r="U61" s="22"/>
      <c r="V61" s="22"/>
      <c r="W61" s="8">
        <f t="shared" si="8"/>
        <v>286254.43999999994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 hidden="1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1.710937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4.0039062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33" width="14.421875" style="10" customWidth="1"/>
    <col min="34" max="34" width="16.00390625" style="10" customWidth="1"/>
    <col min="35" max="16384" width="9.140625" style="10" customWidth="1"/>
  </cols>
  <sheetData>
    <row r="1" ht="15.75">
      <c r="B1" s="11" t="s">
        <v>71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  <c r="X3" s="12" t="s">
        <v>37</v>
      </c>
      <c r="Y3" s="42" t="s">
        <v>38</v>
      </c>
      <c r="Z3" s="12">
        <v>2022</v>
      </c>
      <c r="AA3" s="12" t="s">
        <v>39</v>
      </c>
      <c r="AB3" s="12">
        <v>2021</v>
      </c>
      <c r="AC3" s="12"/>
      <c r="AD3" s="42" t="s">
        <v>38</v>
      </c>
      <c r="AE3" s="42" t="s">
        <v>40</v>
      </c>
      <c r="AF3" s="12" t="s">
        <v>39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січень!B5+лютий!B5+березень!B5+квітень!B5+травень!B5+червень!B5+липень!B5+серпень!B5+вересень!B5+жовтень!#REF!+листопад!B5+грудень!B5</f>
        <v>#REF!</v>
      </c>
      <c r="C5" s="4" t="e">
        <f>січень!C5+лютий!C5+березень!C5+квітень!C5+травень!C5+червень!C5+липень!C5+серпень!C5+вересень!C5+жовтень!#REF!+листопад!C5+грудень!C5</f>
        <v>#REF!</v>
      </c>
      <c r="D5" s="4" t="e">
        <f>січень!D5+лютий!D5+березень!D5+квітень!D5+травень!D5+червень!D5+липень!D5+серпень!D5+вересень!D5+жовтень!#REF!+листопад!D5+грудень!D5</f>
        <v>#REF!</v>
      </c>
      <c r="E5" s="4" t="e">
        <f>січень!E5+лютий!E5+березень!E5+квітень!E5+травень!E5+червень!E5+липень!E5+серпень!E5+вересень!E5+жовтень!#REF!+листопад!E5+грудень!E5</f>
        <v>#REF!</v>
      </c>
      <c r="F5" s="4" t="e">
        <f>січень!F5+лютий!F5+березень!F5+квітень!F5+травень!F5+червень!F5+липень!F5+серпень!F5+вересень!F5+жовтень!#REF!+листопад!F5+грудень!F5</f>
        <v>#REF!</v>
      </c>
      <c r="G5" s="4" t="e">
        <f>січень!G5+лютий!G5+березень!G5+квітень!G5+травень!G5+червень!G5+липень!G5+серпень!G5+вересень!G5+жовтень!#REF!+листопад!G5+грудень!G5</f>
        <v>#REF!</v>
      </c>
      <c r="H5" s="4" t="e">
        <f>січень!H5+лютий!H5+березень!H5+квітень!H5+травень!H5+червень!H5+липень!H5+серпень!H5+вересень!H5+жовтень!#REF!+листопад!H5+грудень!H5</f>
        <v>#REF!</v>
      </c>
      <c r="I5" s="4" t="e">
        <f>січень!I5+лютий!I5+березень!I5+квітень!I5+травень!I5+червень!I5+липень!I5+серпень!I5+вересень!I5+жовтень!#REF!+листопад!I5+грудень!I5</f>
        <v>#REF!</v>
      </c>
      <c r="J5" s="4" t="e">
        <f>січень!J5+лютий!J5+березень!J5+квітень!J5+травень!J5+червень!J5+липень!J5+серпень!J5+вересень!J5+жовтень!#REF!+листопад!J5+грудень!J5</f>
        <v>#REF!</v>
      </c>
      <c r="K5" s="4" t="e">
        <f>січень!K5+лютий!K5+березень!K5+квітень!K5+травень!K5+червень!K5+липень!K5+серпень!K5+вересень!K5+жовтень!#REF!+листопад!K5+грудень!K5</f>
        <v>#REF!</v>
      </c>
      <c r="L5" s="4" t="e">
        <f>січень!L5+лютий!L5+березень!L5+квітень!L5+травень!L5+червень!L5+липень!L5+серпень!L5+вересень!L5+жовтень!#REF!+листопад!L5+грудень!L5</f>
        <v>#REF!</v>
      </c>
      <c r="M5" s="4" t="e">
        <f>січень!M5+лютий!M5+березень!M5+квітень!M5+травень!M5+червень!M5+липень!M5+серпень!M5+вересень!M5+жовтень!#REF!+листопад!M5+грудень!M5</f>
        <v>#REF!</v>
      </c>
      <c r="N5" s="4" t="e">
        <f>січень!N5+лютий!N5+березень!N5+квітень!N5+травень!N5+червень!N5+липень!N5+серпень!N5+вересень!N5+жовтень!#REF!+листопад!N5+грудень!N5</f>
        <v>#REF!</v>
      </c>
      <c r="O5" s="4" t="e">
        <f>січень!O5+лютий!O5+березень!O5+квітень!O5+травень!O5+червень!O5+липень!O5+серпень!O5+вересень!O5+жовтень!#REF!+листопад!O5+грудень!O5</f>
        <v>#REF!</v>
      </c>
      <c r="P5" s="4" t="e">
        <f>січень!P5+лютий!P5+березень!P5+квітень!P5+травень!P5+червень!P5+липень!P5+серпень!P5+вересень!P5+жовтень!#REF!+листопад!P5+грудень!P5</f>
        <v>#REF!</v>
      </c>
      <c r="Q5" s="4" t="e">
        <f>січень!Q5+лютий!Q5+березень!Q5+квітень!Q5+травень!Q5+червень!Q5+липень!Q5+серпень!Q5+вересень!Q5+жовтень!#REF!+листопад!Q5+грудень!Q5</f>
        <v>#REF!</v>
      </c>
      <c r="R5" s="4" t="e">
        <f>січень!R5+лютий!R5+березень!R5+квітень!R5+травень!R5+червень!R5+липень!R5+серпень!R5+вересень!R5+жовтень!#REF!+листопад!R5+грудень!R5</f>
        <v>#REF!</v>
      </c>
      <c r="S5" s="29" t="e">
        <f>SUM(B5:R5)</f>
        <v>#REF!</v>
      </c>
      <c r="T5" s="4" t="e">
        <f>січень!T5+лютий!T5+березень!T5+квітень!T5+травень!T5+червень!T5+липень!T5+серпень!T5+вересень!T5+жовтень!#REF!+листопад!T5+грудень!T5</f>
        <v>#REF!</v>
      </c>
      <c r="U5" s="4" t="e">
        <f>січень!U5+лютий!U5+березень!U5+квітень!U5+травень!U5+червень!U5+липень!U5+серпень!U5+вересень!U5+жовтень!#REF!+листопад!U5+грудень!U5</f>
        <v>#REF!</v>
      </c>
      <c r="V5" s="4" t="e">
        <f>січень!V5+лютий!V5+березень!V5+квітень!V5+травень!V5+червень!V5+липень!V5+серпень!V5+вересень!V5+жовтень!#REF!+листопад!V5+грудень!V5</f>
        <v>#REF!</v>
      </c>
      <c r="W5" s="5" t="e">
        <f aca="true" t="shared" si="0" ref="W5:W27">S5+T5+U5+V5</f>
        <v>#REF!</v>
      </c>
      <c r="X5" s="12">
        <v>136</v>
      </c>
      <c r="Y5" s="40" t="e">
        <f>W5/X5</f>
        <v>#REF!</v>
      </c>
      <c r="Z5" s="15">
        <v>6433.7</v>
      </c>
      <c r="AA5" s="40">
        <f aca="true" t="shared" si="1" ref="AA5:AA28">Z5-AB5</f>
        <v>-419.8000000000002</v>
      </c>
      <c r="AB5" s="43">
        <v>6853.5</v>
      </c>
      <c r="AC5" s="12"/>
      <c r="AD5" s="48">
        <v>50393</v>
      </c>
      <c r="AE5" s="45">
        <v>47306</v>
      </c>
      <c r="AF5" s="45">
        <f>AE5-AD5</f>
        <v>-3087</v>
      </c>
      <c r="AG5" s="51"/>
    </row>
    <row r="6" spans="1:33" ht="12.75">
      <c r="A6" s="3">
        <v>3</v>
      </c>
      <c r="B6" s="4" t="e">
        <f>січень!B6+лютий!B6+березень!B6+квітень!B6+травень!B6+червень!B6+липень!B6+серпень!B6+вересень!B6+жовтень!#REF!+листопад!B6+грудень!B6</f>
        <v>#REF!</v>
      </c>
      <c r="C6" s="4" t="e">
        <f>січень!C6+лютий!C6+березень!C6+квітень!C6+травень!C6+червень!C6+липень!C6+серпень!C6+вересень!C6+жовтень!#REF!+листопад!C6+грудень!C6</f>
        <v>#REF!</v>
      </c>
      <c r="D6" s="4" t="e">
        <f>січень!D6+лютий!D6+березень!D6+квітень!D6+травень!D6+червень!D6+липень!D6+серпень!D6+вересень!D6+жовтень!#REF!+листопад!D6+грудень!D6</f>
        <v>#REF!</v>
      </c>
      <c r="E6" s="4" t="e">
        <f>січень!E6+лютий!E6+березень!E6+квітень!E6+травень!E6+червень!E6+липень!E6+серпень!E6+вересень!E6+жовтень!#REF!+листопад!E6+грудень!E6</f>
        <v>#REF!</v>
      </c>
      <c r="F6" s="4" t="e">
        <f>січень!F6+лютий!F6+березень!F6+квітень!F6+травень!F6+червень!F6+липень!F6+серпень!F6+вересень!F6+жовтень!#REF!+листопад!F6+грудень!F6</f>
        <v>#REF!</v>
      </c>
      <c r="G6" s="4" t="e">
        <f>січень!G6+лютий!G6+березень!G6+квітень!G6+травень!G6+червень!G6+липень!G6+серпень!G6+вересень!G6+жовтень!#REF!+листопад!G6+грудень!G6</f>
        <v>#REF!</v>
      </c>
      <c r="H6" s="4" t="e">
        <f>січень!H6+лютий!H6+березень!H6+квітень!H6+травень!H6+червень!H6+липень!H6+серпень!H6+вересень!H6+жовтень!#REF!+листопад!H6+грудень!H6</f>
        <v>#REF!</v>
      </c>
      <c r="I6" s="4" t="e">
        <f>січень!I6+лютий!I6+березень!I6+квітень!I6+травень!I6+червень!I6+липень!I6+серпень!I6+вересень!I6+жовтень!#REF!+листопад!I6+грудень!I6</f>
        <v>#REF!</v>
      </c>
      <c r="J6" s="4" t="e">
        <f>січень!J6+лютий!J6+березень!J6+квітень!J6+травень!J6+червень!J6+липень!J6+серпень!J6+вересень!J6+жовтень!#REF!+листопад!J6+грудень!J6</f>
        <v>#REF!</v>
      </c>
      <c r="K6" s="4" t="e">
        <f>січень!K6+лютий!K6+березень!K6+квітень!K6+травень!K6+червень!K6+липень!K6+серпень!K6+вересень!K6+жовтень!#REF!+листопад!K6+грудень!K6</f>
        <v>#REF!</v>
      </c>
      <c r="L6" s="4" t="e">
        <f>січень!L6+лютий!L6+березень!L6+квітень!L6+травень!L6+червень!L6+липень!L6+серпень!L6+вересень!L6+жовтень!#REF!+листопад!L6+грудень!L6</f>
        <v>#REF!</v>
      </c>
      <c r="M6" s="4" t="e">
        <f>січень!M6+лютий!M6+березень!M6+квітень!M6+травень!M6+червень!M6+липень!M6+серпень!M6+вересень!M6+жовтень!#REF!+листопад!M6+грудень!M6</f>
        <v>#REF!</v>
      </c>
      <c r="N6" s="4" t="e">
        <f>січень!N6+лютий!N6+березень!N6+квітень!N6+травень!N6+червень!N6+липень!N6+серпень!N6+вересень!N6+жовтень!#REF!+листопад!N6+грудень!N6</f>
        <v>#REF!</v>
      </c>
      <c r="O6" s="4" t="e">
        <f>січень!O6+лютий!O6+березень!O6+квітень!O6+травень!O6+червень!O6+липень!O6+серпень!O6+вересень!O6+жовтень!#REF!+листопад!O6+грудень!O6</f>
        <v>#REF!</v>
      </c>
      <c r="P6" s="4" t="e">
        <f>січень!P6+лютий!P6+березень!P6+квітень!P6+травень!P6+червень!P6+липень!P6+серпень!P6+вересень!P6+жовтень!#REF!+листопад!P6+грудень!P6</f>
        <v>#REF!</v>
      </c>
      <c r="Q6" s="4" t="e">
        <f>січень!Q6+лютий!Q6+березень!Q6+квітень!Q6+травень!Q6+червень!Q6+липень!Q6+серпень!Q6+вересень!Q6+жовтень!#REF!+листопад!Q6+грудень!Q6</f>
        <v>#REF!</v>
      </c>
      <c r="R6" s="4" t="e">
        <f>січень!R6+лютий!R6+березень!R6+квітень!R6+травень!R6+червень!R6+липень!R6+серпень!R6+вересень!R6+жовтень!#REF!+листопад!R6+грудень!R6</f>
        <v>#REF!</v>
      </c>
      <c r="S6" s="29" t="e">
        <f aca="true" t="shared" si="2" ref="S6:S27">SUM(B6:R6)</f>
        <v>#REF!</v>
      </c>
      <c r="T6" s="4" t="e">
        <f>січень!T6+лютий!T6+березень!T6+квітень!T6+травень!T6+червень!T6+липень!T6+серпень!T6+вересень!T6+жовтень!#REF!+листопад!T6+грудень!T6</f>
        <v>#REF!</v>
      </c>
      <c r="U6" s="4" t="e">
        <f>січень!U6+лютий!U6+березень!U6+квітень!U6+травень!U6+червень!U6+липень!U6+серпень!U6+вересень!U6+жовтень!#REF!+листопад!U6+грудень!U6</f>
        <v>#REF!</v>
      </c>
      <c r="V6" s="4" t="e">
        <f>січень!V6+лютий!V6+березень!V6+квітень!V6+травень!V6+червень!V6+липень!V6+серпень!V6+вересень!V6+жовтень!#REF!+листопад!V6+грудень!V6</f>
        <v>#REF!</v>
      </c>
      <c r="W6" s="5" t="e">
        <f t="shared" si="0"/>
        <v>#REF!</v>
      </c>
      <c r="X6" s="12">
        <v>118</v>
      </c>
      <c r="Y6" s="40" t="e">
        <f aca="true" t="shared" si="3" ref="Y6:Y62">W6/X6</f>
        <v>#REF!</v>
      </c>
      <c r="Z6" s="15">
        <v>4114.1</v>
      </c>
      <c r="AA6" s="40">
        <f t="shared" si="1"/>
        <v>102.30000000000018</v>
      </c>
      <c r="AB6" s="43">
        <v>4011.8</v>
      </c>
      <c r="AC6" s="12"/>
      <c r="AD6" s="48">
        <v>33998</v>
      </c>
      <c r="AE6" s="45">
        <v>34865</v>
      </c>
      <c r="AF6" s="45">
        <f aca="true" t="shared" si="4" ref="AF6:AF28">AE6-AD6</f>
        <v>867</v>
      </c>
      <c r="AG6" s="51"/>
    </row>
    <row r="7" spans="1:33" ht="12.75">
      <c r="A7" s="3">
        <v>4</v>
      </c>
      <c r="B7" s="4" t="e">
        <f>січень!B7+лютий!B7+березень!B7+квітень!B7+травень!B7+червень!B7+липень!B7+серпень!B7+вересень!B7+жовтень!#REF!+листопад!B7+грудень!B7</f>
        <v>#REF!</v>
      </c>
      <c r="C7" s="4" t="e">
        <f>січень!C7+лютий!C7+березень!C7+квітень!C7+травень!C7+червень!C7+липень!C7+серпень!C7+вересень!C7+жовтень!#REF!+листопад!C7+грудень!C7</f>
        <v>#REF!</v>
      </c>
      <c r="D7" s="4" t="e">
        <f>січень!D7+лютий!D7+березень!D7+квітень!D7+травень!D7+червень!D7+липень!D7+серпень!D7+вересень!D7+жовтень!#REF!+листопад!D7+грудень!D7</f>
        <v>#REF!</v>
      </c>
      <c r="E7" s="4" t="e">
        <f>січень!E7+лютий!E7+березень!E7+квітень!E7+травень!E7+червень!E7+липень!E7+серпень!E7+вересень!E7+жовтень!#REF!+листопад!E7+грудень!E7</f>
        <v>#REF!</v>
      </c>
      <c r="F7" s="4" t="e">
        <f>січень!F7+лютий!F7+березень!F7+квітень!F7+травень!F7+червень!F7+липень!F7+серпень!F7+вересень!F7+жовтень!#REF!+листопад!F7+грудень!F7</f>
        <v>#REF!</v>
      </c>
      <c r="G7" s="4" t="e">
        <f>січень!G7+лютий!G7+березень!G7+квітень!G7+травень!G7+червень!G7+липень!G7+серпень!G7+вересень!G7+жовтень!#REF!+листопад!G7+грудень!G7</f>
        <v>#REF!</v>
      </c>
      <c r="H7" s="4" t="e">
        <f>січень!H7+лютий!H7+березень!H7+квітень!H7+травень!H7+червень!H7+липень!H7+серпень!H7+вересень!H7+жовтень!#REF!+листопад!H7+грудень!H7</f>
        <v>#REF!</v>
      </c>
      <c r="I7" s="4" t="e">
        <f>січень!I7+лютий!I7+березень!I7+квітень!I7+травень!I7+червень!I7+липень!I7+серпень!I7+вересень!I7+жовтень!#REF!+листопад!I7+грудень!I7</f>
        <v>#REF!</v>
      </c>
      <c r="J7" s="4" t="e">
        <f>січень!J7+лютий!J7+березень!J7+квітень!J7+травень!J7+червень!J7+липень!J7+серпень!J7+вересень!J7+жовтень!#REF!+листопад!J7+грудень!J7</f>
        <v>#REF!</v>
      </c>
      <c r="K7" s="4" t="e">
        <f>січень!K7+лютий!K7+березень!K7+квітень!K7+травень!K7+червень!K7+липень!K7+серпень!K7+вересень!K7+жовтень!#REF!+листопад!K7+грудень!K7</f>
        <v>#REF!</v>
      </c>
      <c r="L7" s="4" t="e">
        <f>січень!L7+лютий!L7+березень!L7+квітень!L7+травень!L7+червень!L7+липень!L7+серпень!L7+вересень!L7+жовтень!#REF!+листопад!L7+грудень!L7</f>
        <v>#REF!</v>
      </c>
      <c r="M7" s="4" t="e">
        <f>січень!M7+лютий!M7+березень!M7+квітень!M7+травень!M7+червень!M7+липень!M7+серпень!M7+вересень!M7+жовтень!#REF!+листопад!M7+грудень!M7</f>
        <v>#REF!</v>
      </c>
      <c r="N7" s="4" t="e">
        <f>січень!N7+лютий!N7+березень!N7+квітень!N7+травень!N7+червень!N7+липень!N7+серпень!N7+вересень!N7+жовтень!#REF!+листопад!N7+грудень!N7</f>
        <v>#REF!</v>
      </c>
      <c r="O7" s="4" t="e">
        <f>січень!O7+лютий!O7+березень!O7+квітень!O7+травень!O7+червень!O7+липень!O7+серпень!O7+вересень!O7+жовтень!#REF!+листопад!O7+грудень!O7</f>
        <v>#REF!</v>
      </c>
      <c r="P7" s="4" t="e">
        <f>січень!P7+лютий!P7+березень!P7+квітень!P7+травень!P7+червень!P7+липень!P7+серпень!P7+вересень!P7+жовтень!#REF!+листопад!P7+грудень!P7</f>
        <v>#REF!</v>
      </c>
      <c r="Q7" s="4" t="e">
        <f>січень!Q7+лютий!Q7+березень!Q7+квітень!Q7+травень!Q7+червень!Q7+липень!Q7+серпень!Q7+вересень!Q7+жовтень!#REF!+листопад!Q7+грудень!Q7</f>
        <v>#REF!</v>
      </c>
      <c r="R7" s="4" t="e">
        <f>січень!R7+лютий!R7+березень!R7+квітень!R7+травень!R7+червень!R7+липень!R7+серпень!R7+вересень!R7+жовтень!#REF!+листопад!R7+грудень!R7</f>
        <v>#REF!</v>
      </c>
      <c r="S7" s="29" t="e">
        <f t="shared" si="2"/>
        <v>#REF!</v>
      </c>
      <c r="T7" s="4" t="e">
        <f>січень!T7+лютий!T7+березень!T7+квітень!T7+травень!T7+червень!T7+липень!T7+серпень!T7+вересень!T7+жовтень!#REF!+листопад!T7+грудень!T7</f>
        <v>#REF!</v>
      </c>
      <c r="U7" s="4" t="e">
        <f>січень!U7+лютий!U7+березень!U7+квітень!U7+травень!U7+червень!U7+липень!U7+серпень!U7+вересень!U7+жовтень!#REF!+листопад!U7+грудень!U7</f>
        <v>#REF!</v>
      </c>
      <c r="V7" s="4" t="e">
        <f>січень!V7+лютий!V7+березень!V7+квітень!V7+травень!V7+червень!V7+липень!V7+серпень!V7+вересень!V7+жовтень!#REF!+листопад!V7+грудень!V7</f>
        <v>#REF!</v>
      </c>
      <c r="W7" s="5" t="e">
        <f t="shared" si="0"/>
        <v>#REF!</v>
      </c>
      <c r="X7" s="12">
        <v>91</v>
      </c>
      <c r="Y7" s="40" t="e">
        <f t="shared" si="3"/>
        <v>#REF!</v>
      </c>
      <c r="Z7" s="15">
        <v>4769.9</v>
      </c>
      <c r="AA7" s="40">
        <f t="shared" si="1"/>
        <v>356.2999999999993</v>
      </c>
      <c r="AB7" s="43">
        <v>4413.6</v>
      </c>
      <c r="AC7" s="12"/>
      <c r="AD7" s="48">
        <v>48501</v>
      </c>
      <c r="AE7" s="45">
        <v>52416</v>
      </c>
      <c r="AF7" s="45">
        <f t="shared" si="4"/>
        <v>3915</v>
      </c>
      <c r="AG7" s="51"/>
    </row>
    <row r="8" spans="1:33" ht="12.75">
      <c r="A8" s="3">
        <v>5</v>
      </c>
      <c r="B8" s="4" t="e">
        <f>січень!B8+лютий!B8+березень!B8+квітень!B8+травень!B8+червень!B8+липень!B8+серпень!B8+вересень!B8+жовтень!#REF!+листопад!B8+грудень!B8</f>
        <v>#REF!</v>
      </c>
      <c r="C8" s="4" t="e">
        <f>січень!C8+лютий!C8+березень!C8+квітень!C8+травень!C8+червень!C8+липень!C8+серпень!C8+вересень!C8+жовтень!#REF!+листопад!C8+грудень!C8</f>
        <v>#REF!</v>
      </c>
      <c r="D8" s="4" t="e">
        <f>січень!D8+лютий!D8+березень!D8+квітень!D8+травень!D8+червень!D8+липень!D8+серпень!D8+вересень!D8+жовтень!#REF!+листопад!D8+грудень!D8</f>
        <v>#REF!</v>
      </c>
      <c r="E8" s="4" t="e">
        <f>січень!E8+лютий!E8+березень!E8+квітень!E8+травень!E8+червень!E8+липень!E8+серпень!E8+вересень!E8+жовтень!#REF!+листопад!E8+грудень!E8</f>
        <v>#REF!</v>
      </c>
      <c r="F8" s="4" t="e">
        <f>січень!F8+лютий!F8+березень!F8+квітень!F8+травень!F8+червень!F8+липень!F8+серпень!F8+вересень!F8+жовтень!#REF!+листопад!F8+грудень!F8</f>
        <v>#REF!</v>
      </c>
      <c r="G8" s="4" t="e">
        <f>січень!G8+лютий!G8+березень!G8+квітень!G8+травень!G8+червень!G8+липень!G8+серпень!G8+вересень!G8+жовтень!#REF!+листопад!G8+грудень!G8</f>
        <v>#REF!</v>
      </c>
      <c r="H8" s="4" t="e">
        <f>січень!H8+лютий!H8+березень!H8+квітень!H8+травень!H8+червень!H8+липень!H8+серпень!H8+вересень!H8+жовтень!#REF!+листопад!H8+грудень!H8</f>
        <v>#REF!</v>
      </c>
      <c r="I8" s="4" t="e">
        <f>січень!I8+лютий!I8+березень!I8+квітень!I8+травень!I8+червень!I8+липень!I8+серпень!I8+вересень!I8+жовтень!#REF!+листопад!I8+грудень!I8</f>
        <v>#REF!</v>
      </c>
      <c r="J8" s="4" t="e">
        <f>січень!J8+лютий!J8+березень!J8+квітень!J8+травень!J8+червень!J8+липень!J8+серпень!J8+вересень!J8+жовтень!#REF!+листопад!J8+грудень!J8</f>
        <v>#REF!</v>
      </c>
      <c r="K8" s="4" t="e">
        <f>січень!K8+лютий!K8+березень!K8+квітень!K8+травень!K8+червень!K8+липень!K8+серпень!K8+вересень!K8+жовтень!#REF!+листопад!K8+грудень!K8</f>
        <v>#REF!</v>
      </c>
      <c r="L8" s="4" t="e">
        <f>січень!L8+лютий!L8+березень!L8+квітень!L8+травень!L8+червень!L8+липень!L8+серпень!L8+вересень!L8+жовтень!#REF!+листопад!L8+грудень!L8</f>
        <v>#REF!</v>
      </c>
      <c r="M8" s="4" t="e">
        <f>січень!M8+лютий!M8+березень!M8+квітень!M8+травень!M8+червень!M8+липень!M8+серпень!M8+вересень!M8+жовтень!#REF!+листопад!M8+грудень!M8</f>
        <v>#REF!</v>
      </c>
      <c r="N8" s="4" t="e">
        <f>січень!N8+лютий!N8+березень!N8+квітень!N8+травень!N8+червень!N8+липень!N8+серпень!N8+вересень!N8+жовтень!#REF!+листопад!N8+грудень!N8</f>
        <v>#REF!</v>
      </c>
      <c r="O8" s="4" t="e">
        <f>січень!O8+лютий!O8+березень!O8+квітень!O8+травень!O8+червень!O8+липень!O8+серпень!O8+вересень!O8+жовтень!#REF!+листопад!O8+грудень!O8</f>
        <v>#REF!</v>
      </c>
      <c r="P8" s="4" t="e">
        <f>січень!P8+лютий!P8+березень!P8+квітень!P8+травень!P8+червень!P8+липень!P8+серпень!P8+вересень!P8+жовтень!#REF!+листопад!P8+грудень!P8</f>
        <v>#REF!</v>
      </c>
      <c r="Q8" s="4" t="e">
        <f>січень!Q8+лютий!Q8+березень!Q8+квітень!Q8+травень!Q8+червень!Q8+липень!Q8+серпень!Q8+вересень!Q8+жовтень!#REF!+листопад!Q8+грудень!Q8</f>
        <v>#REF!</v>
      </c>
      <c r="R8" s="4" t="e">
        <f>січень!R8+лютий!R8+березень!R8+квітень!R8+травень!R8+червень!R8+липень!R8+серпень!R8+вересень!R8+жовтень!#REF!+листопад!R8+грудень!R8</f>
        <v>#REF!</v>
      </c>
      <c r="S8" s="29" t="e">
        <f t="shared" si="2"/>
        <v>#REF!</v>
      </c>
      <c r="T8" s="4" t="e">
        <f>січень!T8+лютий!T8+березень!T8+квітень!T8+травень!T8+червень!T8+липень!T8+серпень!T8+вересень!T8+жовтень!#REF!+листопад!T8+грудень!T8</f>
        <v>#REF!</v>
      </c>
      <c r="U8" s="4" t="e">
        <f>січень!U8+лютий!U8+березень!U8+квітень!U8+травень!U8+червень!U8+липень!U8+серпень!U8+вересень!U8+жовтень!#REF!+листопад!U8+грудень!U8</f>
        <v>#REF!</v>
      </c>
      <c r="V8" s="4" t="e">
        <f>січень!V8+лютий!V8+березень!V8+квітень!V8+травень!V8+червень!V8+липень!V8+серпень!V8+вересень!V8+жовтень!#REF!+листопад!V8+грудень!V8</f>
        <v>#REF!</v>
      </c>
      <c r="W8" s="5" t="e">
        <f t="shared" si="0"/>
        <v>#REF!</v>
      </c>
      <c r="X8" s="12">
        <v>145</v>
      </c>
      <c r="Y8" s="40" t="e">
        <f t="shared" si="3"/>
        <v>#REF!</v>
      </c>
      <c r="Z8" s="15">
        <v>10377.7</v>
      </c>
      <c r="AA8" s="40">
        <f t="shared" si="1"/>
        <v>91.60000000000036</v>
      </c>
      <c r="AB8" s="43">
        <v>10286.1</v>
      </c>
      <c r="AC8" s="12"/>
      <c r="AD8" s="48">
        <v>70938</v>
      </c>
      <c r="AE8" s="45">
        <v>71571</v>
      </c>
      <c r="AF8" s="45">
        <f t="shared" si="4"/>
        <v>633</v>
      </c>
      <c r="AG8" s="51"/>
    </row>
    <row r="9" spans="1:33" ht="12.75">
      <c r="A9" s="3">
        <v>6</v>
      </c>
      <c r="B9" s="4" t="e">
        <f>січень!B9+лютий!B9+березень!B9+квітень!B9+травень!B9+червень!B9+липень!B9+серпень!B9+вересень!B9+жовтень!#REF!+листопад!B9+грудень!B9</f>
        <v>#REF!</v>
      </c>
      <c r="C9" s="4" t="e">
        <f>січень!C9+лютий!C9+березень!C9+квітень!C9+травень!C9+червень!C9+липень!C9+серпень!C9+вересень!C9+жовтень!#REF!+листопад!C9+грудень!C9</f>
        <v>#REF!</v>
      </c>
      <c r="D9" s="4" t="e">
        <f>січень!D9+лютий!D9+березень!D9+квітень!D9+травень!D9+червень!D9+липень!D9+серпень!D9+вересень!D9+жовтень!#REF!+листопад!D9+грудень!D9</f>
        <v>#REF!</v>
      </c>
      <c r="E9" s="4" t="e">
        <f>січень!E9+лютий!E9+березень!E9+квітень!E9+травень!E9+червень!E9+липень!E9+серпень!E9+вересень!E9+жовтень!#REF!+листопад!E9+грудень!E9</f>
        <v>#REF!</v>
      </c>
      <c r="F9" s="4" t="e">
        <f>січень!F9+лютий!F9+березень!F9+квітень!F9+травень!F9+червень!F9+липень!F9+серпень!F9+вересень!F9+жовтень!#REF!+листопад!F9+грудень!F9</f>
        <v>#REF!</v>
      </c>
      <c r="G9" s="4" t="e">
        <f>січень!G9+лютий!G9+березень!G9+квітень!G9+травень!G9+червень!G9+липень!G9+серпень!G9+вересень!G9+жовтень!#REF!+листопад!G9+грудень!G9</f>
        <v>#REF!</v>
      </c>
      <c r="H9" s="4" t="e">
        <f>січень!H9+лютий!H9+березень!H9+квітень!H9+травень!H9+червень!H9+липень!H9+серпень!H9+вересень!H9+жовтень!#REF!+листопад!H9+грудень!H9</f>
        <v>#REF!</v>
      </c>
      <c r="I9" s="4" t="e">
        <f>січень!I9+лютий!I9+березень!I9+квітень!I9+травень!I9+червень!I9+липень!I9+серпень!I9+вересень!I9+жовтень!#REF!+листопад!I9+грудень!I9</f>
        <v>#REF!</v>
      </c>
      <c r="J9" s="4" t="e">
        <f>січень!J9+лютий!J9+березень!J9+квітень!J9+травень!J9+червень!J9+липень!J9+серпень!J9+вересень!J9+жовтень!#REF!+листопад!J9+грудень!J9</f>
        <v>#REF!</v>
      </c>
      <c r="K9" s="4" t="e">
        <f>січень!K9+лютий!K9+березень!K9+квітень!K9+травень!K9+червень!K9+липень!K9+серпень!K9+вересень!K9+жовтень!#REF!+листопад!K9+грудень!K9</f>
        <v>#REF!</v>
      </c>
      <c r="L9" s="4" t="e">
        <f>січень!L9+лютий!L9+березень!L9+квітень!L9+травень!L9+червень!L9+липень!L9+серпень!L9+вересень!L9+жовтень!#REF!+листопад!L9+грудень!L9</f>
        <v>#REF!</v>
      </c>
      <c r="M9" s="4" t="e">
        <f>січень!M9+лютий!M9+березень!M9+квітень!M9+травень!M9+червень!M9+липень!M9+серпень!M9+вересень!M9+жовтень!#REF!+листопад!M9+грудень!M9</f>
        <v>#REF!</v>
      </c>
      <c r="N9" s="4" t="e">
        <f>січень!N9+лютий!N9+березень!N9+квітень!N9+травень!N9+червень!N9+липень!N9+серпень!N9+вересень!N9+жовтень!#REF!+листопад!N9+грудень!N9</f>
        <v>#REF!</v>
      </c>
      <c r="O9" s="4" t="e">
        <f>січень!O9+лютий!O9+березень!O9+квітень!O9+травень!O9+червень!O9+липень!O9+серпень!O9+вересень!O9+жовтень!#REF!+листопад!O9+грудень!O9</f>
        <v>#REF!</v>
      </c>
      <c r="P9" s="4" t="e">
        <f>січень!P9+лютий!P9+березень!P9+квітень!P9+травень!P9+червень!P9+липень!P9+серпень!P9+вересень!P9+жовтень!#REF!+листопад!P9+грудень!P9</f>
        <v>#REF!</v>
      </c>
      <c r="Q9" s="4" t="e">
        <f>січень!Q9+лютий!Q9+березень!Q9+квітень!Q9+травень!Q9+червень!Q9+липень!Q9+серпень!Q9+вересень!Q9+жовтень!#REF!+листопад!Q9+грудень!Q9</f>
        <v>#REF!</v>
      </c>
      <c r="R9" s="4" t="e">
        <f>січень!R9+лютий!R9+березень!R9+квітень!R9+травень!R9+червень!R9+липень!R9+серпень!R9+вересень!R9+жовтень!#REF!+листопад!R9+грудень!R9</f>
        <v>#REF!</v>
      </c>
      <c r="S9" s="29" t="e">
        <f t="shared" si="2"/>
        <v>#REF!</v>
      </c>
      <c r="T9" s="4" t="e">
        <f>січень!T9+лютий!T9+березень!T9+квітень!T9+травень!T9+червень!T9+липень!T9+серпень!T9+вересень!T9+жовтень!#REF!+листопад!T9+грудень!T9</f>
        <v>#REF!</v>
      </c>
      <c r="U9" s="4" t="e">
        <f>січень!U9+лютий!U9+березень!U9+квітень!U9+травень!U9+червень!U9+липень!U9+серпень!U9+вересень!U9+жовтень!#REF!+листопад!U9+грудень!U9</f>
        <v>#REF!</v>
      </c>
      <c r="V9" s="4" t="e">
        <f>січень!V9+лютий!V9+березень!V9+квітень!V9+травень!V9+червень!V9+липень!V9+серпень!V9+вересень!V9+жовтень!#REF!+листопад!V9+грудень!V9</f>
        <v>#REF!</v>
      </c>
      <c r="W9" s="5" t="e">
        <f t="shared" si="0"/>
        <v>#REF!</v>
      </c>
      <c r="X9" s="12">
        <v>136</v>
      </c>
      <c r="Y9" s="40" t="e">
        <f t="shared" si="3"/>
        <v>#REF!</v>
      </c>
      <c r="Z9" s="15">
        <v>6192.8</v>
      </c>
      <c r="AA9" s="40">
        <f t="shared" si="1"/>
        <v>-21.199999999999818</v>
      </c>
      <c r="AB9" s="43">
        <v>6214</v>
      </c>
      <c r="AC9" s="12"/>
      <c r="AD9" s="48">
        <v>45691</v>
      </c>
      <c r="AE9" s="45">
        <v>45535</v>
      </c>
      <c r="AF9" s="45">
        <f t="shared" si="4"/>
        <v>-156</v>
      </c>
      <c r="AG9" s="51"/>
    </row>
    <row r="10" spans="1:33" ht="12.75">
      <c r="A10" s="3">
        <v>11</v>
      </c>
      <c r="B10" s="4" t="e">
        <f>січень!B10+лютий!B10+березень!B10+квітень!B10+травень!B10+червень!B10+липень!B10+серпень!B10+вересень!B10+жовтень!#REF!+листопад!B10+грудень!B10</f>
        <v>#REF!</v>
      </c>
      <c r="C10" s="4" t="e">
        <f>січень!C10+лютий!C10+березень!C10+квітень!C10+травень!C10+червень!C10+липень!C10+серпень!C10+вересень!C10+жовтень!#REF!+листопад!C10+грудень!C10</f>
        <v>#REF!</v>
      </c>
      <c r="D10" s="4" t="e">
        <f>січень!D10+лютий!D10+березень!D10+квітень!D10+травень!D10+червень!D10+липень!D10+серпень!D10+вересень!D10+жовтень!#REF!+листопад!D10+грудень!D10</f>
        <v>#REF!</v>
      </c>
      <c r="E10" s="4" t="e">
        <f>січень!E10+лютий!E10+березень!E10+квітень!E10+травень!E10+червень!E10+липень!E10+серпень!E10+вересень!E10+жовтень!#REF!+листопад!E10+грудень!E10</f>
        <v>#REF!</v>
      </c>
      <c r="F10" s="4" t="e">
        <f>січень!F10+лютий!F10+березень!F10+квітень!F10+травень!F10+червень!F10+липень!F10+серпень!F10+вересень!F10+жовтень!#REF!+листопад!F10+грудень!F10</f>
        <v>#REF!</v>
      </c>
      <c r="G10" s="4" t="e">
        <f>січень!G10+лютий!G10+березень!G10+квітень!G10+травень!G10+червень!G10+липень!G10+серпень!G10+вересень!G10+жовтень!#REF!+листопад!G10+грудень!G10</f>
        <v>#REF!</v>
      </c>
      <c r="H10" s="4" t="e">
        <f>січень!H10+лютий!H10+березень!H10+квітень!H10+травень!H10+червень!H10+липень!H10+серпень!H10+вересень!H10+жовтень!#REF!+листопад!H10+грудень!H10</f>
        <v>#REF!</v>
      </c>
      <c r="I10" s="4" t="e">
        <f>січень!I10+лютий!I10+березень!I10+квітень!I10+травень!I10+червень!I10+липень!I10+серпень!I10+вересень!I10+жовтень!#REF!+листопад!I10+грудень!I10</f>
        <v>#REF!</v>
      </c>
      <c r="J10" s="4" t="e">
        <f>січень!J10+лютий!J10+березень!J10+квітень!J10+травень!J10+червень!J10+липень!J10+серпень!J10+вересень!J10+жовтень!#REF!+листопад!J10+грудень!J10</f>
        <v>#REF!</v>
      </c>
      <c r="K10" s="4" t="e">
        <f>січень!K10+лютий!K10+березень!K10+квітень!K10+травень!K10+червень!K10+липень!K10+серпень!K10+вересень!K10+жовтень!#REF!+листопад!K10+грудень!K10</f>
        <v>#REF!</v>
      </c>
      <c r="L10" s="4" t="e">
        <f>січень!L10+лютий!L10+березень!L10+квітень!L10+травень!L10+червень!L10+липень!L10+серпень!L10+вересень!L10+жовтень!#REF!+листопад!L10+грудень!L10</f>
        <v>#REF!</v>
      </c>
      <c r="M10" s="4" t="e">
        <f>січень!M10+лютий!M10+березень!M10+квітень!M10+травень!M10+червень!M10+липень!M10+серпень!M10+вересень!M10+жовтень!#REF!+листопад!M10+грудень!M10</f>
        <v>#REF!</v>
      </c>
      <c r="N10" s="4" t="e">
        <f>січень!N10+лютий!N10+березень!N10+квітень!N10+травень!N10+червень!N10+липень!N10+серпень!N10+вересень!N10+жовтень!#REF!+листопад!N10+грудень!N10</f>
        <v>#REF!</v>
      </c>
      <c r="O10" s="4" t="e">
        <f>січень!O10+лютий!O10+березень!O10+квітень!O10+травень!O10+червень!O10+липень!O10+серпень!O10+вересень!O10+жовтень!#REF!+листопад!O10+грудень!O10</f>
        <v>#REF!</v>
      </c>
      <c r="P10" s="4" t="e">
        <f>січень!P10+лютий!P10+березень!P10+квітень!P10+травень!P10+червень!P10+липень!P10+серпень!P10+вересень!P10+жовтень!#REF!+листопад!P10+грудень!P10</f>
        <v>#REF!</v>
      </c>
      <c r="Q10" s="4" t="e">
        <f>січень!Q10+лютий!Q10+березень!Q10+квітень!Q10+травень!Q10+червень!Q10+липень!Q10+серпень!Q10+вересень!Q10+жовтень!#REF!+листопад!Q10+грудень!Q10</f>
        <v>#REF!</v>
      </c>
      <c r="R10" s="4" t="e">
        <f>січень!R10+лютий!R10+березень!R10+квітень!R10+травень!R10+червень!R10+липень!R10+серпень!R10+вересень!R10+жовтень!#REF!+листопад!R10+грудень!R10</f>
        <v>#REF!</v>
      </c>
      <c r="S10" s="29" t="e">
        <f t="shared" si="2"/>
        <v>#REF!</v>
      </c>
      <c r="T10" s="4" t="e">
        <f>січень!T10+лютий!T10+березень!T10+квітень!T10+травень!T10+червень!T10+липень!T10+серпень!T10+вересень!T10+жовтень!#REF!+листопад!T10+грудень!T10</f>
        <v>#REF!</v>
      </c>
      <c r="U10" s="4" t="e">
        <f>січень!U10+лютий!U10+березень!U10+квітень!U10+травень!U10+червень!U10+липень!U10+серпень!U10+вересень!U10+жовтень!#REF!+листопад!U10+грудень!U10</f>
        <v>#REF!</v>
      </c>
      <c r="V10" s="4" t="e">
        <f>січень!V10+лютий!V10+березень!V10+квітень!V10+травень!V10+червень!V10+липень!V10+серпень!V10+вересень!V10+жовтень!#REF!+листопад!V10+грудень!V10</f>
        <v>#REF!</v>
      </c>
      <c r="W10" s="5" t="e">
        <f t="shared" si="0"/>
        <v>#REF!</v>
      </c>
      <c r="X10" s="12">
        <v>28</v>
      </c>
      <c r="Y10" s="40" t="e">
        <f t="shared" si="3"/>
        <v>#REF!</v>
      </c>
      <c r="Z10" s="15">
        <v>2598.3</v>
      </c>
      <c r="AA10" s="40">
        <f t="shared" si="1"/>
        <v>-25.399999999999636</v>
      </c>
      <c r="AB10" s="43">
        <v>2623.7</v>
      </c>
      <c r="AC10" s="12"/>
      <c r="AD10" s="48">
        <v>93704</v>
      </c>
      <c r="AE10" s="45">
        <v>92797</v>
      </c>
      <c r="AF10" s="45">
        <f t="shared" si="4"/>
        <v>-907</v>
      </c>
      <c r="AG10" s="51"/>
    </row>
    <row r="11" spans="1:33" ht="12.75">
      <c r="A11" s="3">
        <v>12</v>
      </c>
      <c r="B11" s="4" t="e">
        <f>січень!B11+лютий!B11+березень!B11+квітень!B11+травень!B11+червень!B11+липень!B11+серпень!B11+вересень!B11+жовтень!#REF!+листопад!B11+грудень!B11</f>
        <v>#REF!</v>
      </c>
      <c r="C11" s="4" t="e">
        <f>січень!C11+лютий!C11+березень!C11+квітень!C11+травень!C11+червень!C11+липень!C11+серпень!C11+вересень!C11+жовтень!#REF!+листопад!C11+грудень!C11</f>
        <v>#REF!</v>
      </c>
      <c r="D11" s="4" t="e">
        <f>січень!D11+лютий!D11+березень!D11+квітень!D11+травень!D11+червень!D11+липень!D11+серпень!D11+вересень!D11+жовтень!#REF!+листопад!D11+грудень!D11</f>
        <v>#REF!</v>
      </c>
      <c r="E11" s="4" t="e">
        <f>січень!E11+лютий!E11+березень!E11+квітень!E11+травень!E11+червень!E11+липень!E11+серпень!E11+вересень!E11+жовтень!#REF!+листопад!E11+грудень!E11</f>
        <v>#REF!</v>
      </c>
      <c r="F11" s="4" t="e">
        <f>січень!F11+лютий!F11+березень!F11+квітень!F11+травень!F11+червень!F11+липень!F11+серпень!F11+вересень!F11+жовтень!#REF!+листопад!F11+грудень!F11</f>
        <v>#REF!</v>
      </c>
      <c r="G11" s="4" t="e">
        <f>січень!G11+лютий!G11+березень!G11+квітень!G11+травень!G11+червень!G11+липень!G11+серпень!G11+вересень!G11+жовтень!#REF!+листопад!G11+грудень!G11</f>
        <v>#REF!</v>
      </c>
      <c r="H11" s="4" t="e">
        <f>січень!H11+лютий!H11+березень!H11+квітень!H11+травень!H11+червень!H11+липень!H11+серпень!H11+вересень!H11+жовтень!#REF!+листопад!H11+грудень!H11</f>
        <v>#REF!</v>
      </c>
      <c r="I11" s="4" t="e">
        <f>січень!I11+лютий!I11+березень!I11+квітень!I11+травень!I11+червень!I11+липень!I11+серпень!I11+вересень!I11+жовтень!#REF!+листопад!I11+грудень!I11</f>
        <v>#REF!</v>
      </c>
      <c r="J11" s="4" t="e">
        <f>січень!J11+лютий!J11+березень!J11+квітень!J11+травень!J11+червень!J11+липень!J11+серпень!J11+вересень!J11+жовтень!#REF!+листопад!J11+грудень!J11</f>
        <v>#REF!</v>
      </c>
      <c r="K11" s="4" t="e">
        <f>січень!K11+лютий!K11+березень!K11+квітень!K11+травень!K11+червень!K11+липень!K11+серпень!K11+вересень!K11+жовтень!#REF!+листопад!K11+грудень!K11</f>
        <v>#REF!</v>
      </c>
      <c r="L11" s="4" t="e">
        <f>січень!L11+лютий!L11+березень!L11+квітень!L11+травень!L11+червень!L11+липень!L11+серпень!L11+вересень!L11+жовтень!#REF!+листопад!L11+грудень!L11</f>
        <v>#REF!</v>
      </c>
      <c r="M11" s="4" t="e">
        <f>січень!M11+лютий!M11+березень!M11+квітень!M11+травень!M11+червень!M11+липень!M11+серпень!M11+вересень!M11+жовтень!#REF!+листопад!M11+грудень!M11</f>
        <v>#REF!</v>
      </c>
      <c r="N11" s="4" t="e">
        <f>січень!N11+лютий!N11+березень!N11+квітень!N11+травень!N11+червень!N11+липень!N11+серпень!N11+вересень!N11+жовтень!#REF!+листопад!N11+грудень!N11</f>
        <v>#REF!</v>
      </c>
      <c r="O11" s="4" t="e">
        <f>січень!O11+лютий!O11+березень!O11+квітень!O11+травень!O11+червень!O11+липень!O11+серпень!O11+вересень!O11+жовтень!#REF!+листопад!O11+грудень!O11</f>
        <v>#REF!</v>
      </c>
      <c r="P11" s="4" t="e">
        <f>січень!P11+лютий!P11+березень!P11+квітень!P11+травень!P11+червень!P11+липень!P11+серпень!P11+вересень!P11+жовтень!#REF!+листопад!P11+грудень!P11</f>
        <v>#REF!</v>
      </c>
      <c r="Q11" s="4" t="e">
        <f>січень!Q11+лютий!Q11+березень!Q11+квітень!Q11+травень!Q11+червень!Q11+липень!Q11+серпень!Q11+вересень!Q11+жовтень!#REF!+листопад!Q11+грудень!Q11</f>
        <v>#REF!</v>
      </c>
      <c r="R11" s="4" t="e">
        <f>січень!R11+лютий!R11+березень!R11+квітень!R11+травень!R11+червень!R11+липень!R11+серпень!R11+вересень!R11+жовтень!#REF!+листопад!R11+грудень!R11</f>
        <v>#REF!</v>
      </c>
      <c r="S11" s="29" t="e">
        <f t="shared" si="2"/>
        <v>#REF!</v>
      </c>
      <c r="T11" s="4" t="e">
        <f>січень!T11+лютий!T11+березень!T11+квітень!T11+травень!T11+червень!T11+липень!T11+серпень!T11+вересень!T11+жовтень!#REF!+листопад!T11+грудень!T11</f>
        <v>#REF!</v>
      </c>
      <c r="U11" s="4" t="e">
        <f>січень!U11+лютий!U11+березень!U11+квітень!U11+травень!U11+червень!U11+липень!U11+серпень!U11+вересень!U11+жовтень!#REF!+листопад!U11+грудень!U11</f>
        <v>#REF!</v>
      </c>
      <c r="V11" s="4" t="e">
        <f>січень!V11+лютий!V11+березень!V11+квітень!V11+травень!V11+червень!V11+липень!V11+серпень!V11+вересень!V11+жовтень!#REF!+листопад!V11+грудень!V11</f>
        <v>#REF!</v>
      </c>
      <c r="W11" s="5" t="e">
        <f t="shared" si="0"/>
        <v>#REF!</v>
      </c>
      <c r="X11" s="12">
        <v>126</v>
      </c>
      <c r="Y11" s="40" t="e">
        <f t="shared" si="3"/>
        <v>#REF!</v>
      </c>
      <c r="Z11" s="15">
        <v>6209.4</v>
      </c>
      <c r="AA11" s="40">
        <f t="shared" si="1"/>
        <v>64.39999999999964</v>
      </c>
      <c r="AB11" s="43">
        <v>6145</v>
      </c>
      <c r="AC11" s="12"/>
      <c r="AD11" s="48">
        <v>48770</v>
      </c>
      <c r="AE11" s="45">
        <v>49281</v>
      </c>
      <c r="AF11" s="45">
        <f t="shared" si="4"/>
        <v>511</v>
      </c>
      <c r="AG11" s="51"/>
    </row>
    <row r="12" spans="1:33" ht="12.75">
      <c r="A12" s="3">
        <v>13</v>
      </c>
      <c r="B12" s="4" t="e">
        <f>січень!B12+лютий!B12+березень!B12+квітень!B12+травень!B12+червень!B12+липень!B12+серпень!B12+вересень!B12+жовтень!#REF!+листопад!B12+грудень!B12</f>
        <v>#REF!</v>
      </c>
      <c r="C12" s="4" t="e">
        <f>січень!C12+лютий!C12+березень!C12+квітень!C12+травень!C12+червень!C12+липень!C12+серпень!C12+вересень!C12+жовтень!#REF!+листопад!C12+грудень!C12</f>
        <v>#REF!</v>
      </c>
      <c r="D12" s="4" t="e">
        <f>січень!D12+лютий!D12+березень!D12+квітень!D12+травень!D12+червень!D12+липень!D12+серпень!D12+вересень!D12+жовтень!#REF!+листопад!D12+грудень!D12</f>
        <v>#REF!</v>
      </c>
      <c r="E12" s="4" t="e">
        <f>січень!E12+лютий!E12+березень!E12+квітень!E12+травень!E12+червень!E12+липень!E12+серпень!E12+вересень!E12+жовтень!#REF!+листопад!E12+грудень!E12</f>
        <v>#REF!</v>
      </c>
      <c r="F12" s="4" t="e">
        <f>січень!F12+лютий!F12+березень!F12+квітень!F12+травень!F12+червень!F12+липень!F12+серпень!F12+вересень!F12+жовтень!#REF!+листопад!F12+грудень!F12</f>
        <v>#REF!</v>
      </c>
      <c r="G12" s="4" t="e">
        <f>січень!G12+лютий!G12+березень!G12+квітень!G12+травень!G12+червень!G12+липень!G12+серпень!G12+вересень!G12+жовтень!#REF!+листопад!G12+грудень!G12</f>
        <v>#REF!</v>
      </c>
      <c r="H12" s="4" t="e">
        <f>січень!H12+лютий!H12+березень!H12+квітень!H12+травень!H12+червень!H12+липень!H12+серпень!H12+вересень!H12+жовтень!#REF!+листопад!H12+грудень!H12</f>
        <v>#REF!</v>
      </c>
      <c r="I12" s="4" t="e">
        <f>січень!I12+лютий!I12+березень!I12+квітень!I12+травень!I12+червень!I12+липень!I12+серпень!I12+вересень!I12+жовтень!#REF!+листопад!I12+грудень!I12</f>
        <v>#REF!</v>
      </c>
      <c r="J12" s="4" t="e">
        <f>січень!J12+лютий!J12+березень!J12+квітень!J12+травень!J12+червень!J12+липень!J12+серпень!J12+вересень!J12+жовтень!#REF!+листопад!J12+грудень!J12</f>
        <v>#REF!</v>
      </c>
      <c r="K12" s="4" t="e">
        <f>січень!K12+лютий!K12+березень!K12+квітень!K12+травень!K12+червень!K12+липень!K12+серпень!K12+вересень!K12+жовтень!#REF!+листопад!K12+грудень!K12</f>
        <v>#REF!</v>
      </c>
      <c r="L12" s="4" t="e">
        <f>січень!L12+лютий!L12+березень!L12+квітень!L12+травень!L12+червень!L12+липень!L12+серпень!L12+вересень!L12+жовтень!#REF!+листопад!L12+грудень!L12</f>
        <v>#REF!</v>
      </c>
      <c r="M12" s="4" t="e">
        <f>січень!M12+лютий!M12+березень!M12+квітень!M12+травень!M12+червень!M12+липень!M12+серпень!M12+вересень!M12+жовтень!#REF!+листопад!M12+грудень!M12</f>
        <v>#REF!</v>
      </c>
      <c r="N12" s="4" t="e">
        <f>січень!N12+лютий!N12+березень!N12+квітень!N12+травень!N12+червень!N12+липень!N12+серпень!N12+вересень!N12+жовтень!#REF!+листопад!N12+грудень!N12</f>
        <v>#REF!</v>
      </c>
      <c r="O12" s="4" t="e">
        <f>січень!O12+лютий!O12+березень!O12+квітень!O12+травень!O12+червень!O12+липень!O12+серпень!O12+вересень!O12+жовтень!#REF!+листопад!O12+грудень!O12</f>
        <v>#REF!</v>
      </c>
      <c r="P12" s="4" t="e">
        <f>січень!P12+лютий!P12+березень!P12+квітень!P12+травень!P12+червень!P12+липень!P12+серпень!P12+вересень!P12+жовтень!#REF!+листопад!P12+грудень!P12</f>
        <v>#REF!</v>
      </c>
      <c r="Q12" s="4" t="e">
        <f>січень!Q12+лютий!Q12+березень!Q12+квітень!Q12+травень!Q12+червень!Q12+липень!Q12+серпень!Q12+вересень!Q12+жовтень!#REF!+листопад!Q12+грудень!Q12</f>
        <v>#REF!</v>
      </c>
      <c r="R12" s="4" t="e">
        <f>січень!R12+лютий!R12+березень!R12+квітень!R12+травень!R12+червень!R12+липень!R12+серпень!R12+вересень!R12+жовтень!#REF!+листопад!R12+грудень!R12</f>
        <v>#REF!</v>
      </c>
      <c r="S12" s="29" t="e">
        <f t="shared" si="2"/>
        <v>#REF!</v>
      </c>
      <c r="T12" s="4" t="e">
        <f>січень!T12+лютий!T12+березень!T12+квітень!T12+травень!T12+червень!T12+липень!T12+серпень!T12+вересень!T12+жовтень!#REF!+листопад!T12+грудень!T12</f>
        <v>#REF!</v>
      </c>
      <c r="U12" s="4" t="e">
        <f>січень!U12+лютий!U12+березень!U12+квітень!U12+травень!U12+червень!U12+липень!U12+серпень!U12+вересень!U12+жовтень!#REF!+листопад!U12+грудень!U12</f>
        <v>#REF!</v>
      </c>
      <c r="V12" s="4" t="e">
        <f>січень!V12+лютий!V12+березень!V12+квітень!V12+травень!V12+червень!V12+липень!V12+серпень!V12+вересень!V12+жовтень!#REF!+листопад!V12+грудень!V12</f>
        <v>#REF!</v>
      </c>
      <c r="W12" s="5" t="e">
        <f t="shared" si="0"/>
        <v>#REF!</v>
      </c>
      <c r="X12" s="12">
        <v>91</v>
      </c>
      <c r="Y12" s="40" t="e">
        <f t="shared" si="3"/>
        <v>#REF!</v>
      </c>
      <c r="Z12" s="15">
        <v>3997.3</v>
      </c>
      <c r="AA12" s="40">
        <f t="shared" si="1"/>
        <v>0</v>
      </c>
      <c r="AB12" s="43">
        <v>3997.3</v>
      </c>
      <c r="AC12" s="12"/>
      <c r="AD12" s="48">
        <v>43927</v>
      </c>
      <c r="AE12" s="45">
        <v>43926</v>
      </c>
      <c r="AF12" s="45">
        <f t="shared" si="4"/>
        <v>-1</v>
      </c>
      <c r="AG12" s="51"/>
    </row>
    <row r="13" spans="1:33" ht="12.75">
      <c r="A13" s="3">
        <v>14</v>
      </c>
      <c r="B13" s="4" t="e">
        <f>січень!B13+лютий!B13+березень!B13+квітень!B13+травень!B13+червень!B13+липень!B13+серпень!B13+вересень!B13+жовтень!#REF!+листопад!B13+грудень!B13</f>
        <v>#REF!</v>
      </c>
      <c r="C13" s="4" t="e">
        <f>січень!C13+лютий!C13+березень!C13+квітень!C13+травень!C13+червень!C13+липень!C13+серпень!C13+вересень!C13+жовтень!#REF!+листопад!C13+грудень!C13</f>
        <v>#REF!</v>
      </c>
      <c r="D13" s="4" t="e">
        <f>січень!D13+лютий!D13+березень!D13+квітень!D13+травень!D13+червень!D13+липень!D13+серпень!D13+вересень!D13+жовтень!#REF!+листопад!D13+грудень!D13</f>
        <v>#REF!</v>
      </c>
      <c r="E13" s="4" t="e">
        <f>січень!E13+лютий!E13+березень!E13+квітень!E13+травень!E13+червень!E13+липень!E13+серпень!E13+вересень!E13+жовтень!#REF!+листопад!E13+грудень!E13</f>
        <v>#REF!</v>
      </c>
      <c r="F13" s="4" t="e">
        <f>січень!F13+лютий!F13+березень!F13+квітень!F13+травень!F13+червень!F13+липень!F13+серпень!F13+вересень!F13+жовтень!#REF!+листопад!F13+грудень!F13</f>
        <v>#REF!</v>
      </c>
      <c r="G13" s="4" t="e">
        <f>січень!G13+лютий!G13+березень!G13+квітень!G13+травень!G13+червень!G13+липень!G13+серпень!G13+вересень!G13+жовтень!#REF!+листопад!G13+грудень!G13</f>
        <v>#REF!</v>
      </c>
      <c r="H13" s="4" t="e">
        <f>січень!H13+лютий!H13+березень!H13+квітень!H13+травень!H13+червень!H13+липень!H13+серпень!H13+вересень!H13+жовтень!#REF!+листопад!H13+грудень!H13</f>
        <v>#REF!</v>
      </c>
      <c r="I13" s="4" t="e">
        <f>січень!I13+лютий!I13+березень!I13+квітень!I13+травень!I13+червень!I13+липень!I13+серпень!I13+вересень!I13+жовтень!#REF!+листопад!I13+грудень!I13</f>
        <v>#REF!</v>
      </c>
      <c r="J13" s="4" t="e">
        <f>січень!J13+лютий!J13+березень!J13+квітень!J13+травень!J13+червень!J13+липень!J13+серпень!J13+вересень!J13+жовтень!#REF!+листопад!J13+грудень!J13</f>
        <v>#REF!</v>
      </c>
      <c r="K13" s="4" t="e">
        <f>січень!K13+лютий!K13+березень!K13+квітень!K13+травень!K13+червень!K13+липень!K13+серпень!K13+вересень!K13+жовтень!#REF!+листопад!K13+грудень!K13</f>
        <v>#REF!</v>
      </c>
      <c r="L13" s="4" t="e">
        <f>січень!L13+лютий!L13+березень!L13+квітень!L13+травень!L13+червень!L13+липень!L13+серпень!L13+вересень!L13+жовтень!#REF!+листопад!L13+грудень!L13</f>
        <v>#REF!</v>
      </c>
      <c r="M13" s="4" t="e">
        <f>січень!M13+лютий!M13+березень!M13+квітень!M13+травень!M13+червень!M13+липень!M13+серпень!M13+вересень!M13+жовтень!#REF!+листопад!M13+грудень!M13</f>
        <v>#REF!</v>
      </c>
      <c r="N13" s="4" t="e">
        <f>січень!N13+лютий!N13+березень!N13+квітень!N13+травень!N13+червень!N13+липень!N13+серпень!N13+вересень!N13+жовтень!#REF!+листопад!N13+грудень!N13</f>
        <v>#REF!</v>
      </c>
      <c r="O13" s="4" t="e">
        <f>січень!O13+лютий!O13+березень!O13+квітень!O13+травень!O13+червень!O13+липень!O13+серпень!O13+вересень!O13+жовтень!#REF!+листопад!O13+грудень!O13</f>
        <v>#REF!</v>
      </c>
      <c r="P13" s="4" t="e">
        <f>січень!P13+лютий!P13+березень!P13+квітень!P13+травень!P13+червень!P13+липень!P13+серпень!P13+вересень!P13+жовтень!#REF!+листопад!P13+грудень!P13</f>
        <v>#REF!</v>
      </c>
      <c r="Q13" s="4" t="e">
        <f>січень!Q13+лютий!Q13+березень!Q13+квітень!Q13+травень!Q13+червень!Q13+липень!Q13+серпень!Q13+вересень!Q13+жовтень!#REF!+листопад!Q13+грудень!Q13</f>
        <v>#REF!</v>
      </c>
      <c r="R13" s="4" t="e">
        <f>січень!R13+лютий!R13+березень!R13+квітень!R13+травень!R13+червень!R13+липень!R13+серпень!R13+вересень!R13+жовтень!#REF!+листопад!R13+грудень!R13</f>
        <v>#REF!</v>
      </c>
      <c r="S13" s="29" t="e">
        <f t="shared" si="2"/>
        <v>#REF!</v>
      </c>
      <c r="T13" s="4" t="e">
        <f>січень!T13+лютий!T13+березень!T13+квітень!T13+травень!T13+червень!T13+липень!T13+серпень!T13+вересень!T13+жовтень!#REF!+листопад!T13+грудень!T13</f>
        <v>#REF!</v>
      </c>
      <c r="U13" s="4" t="e">
        <f>січень!U13+лютий!U13+березень!U13+квітень!U13+травень!U13+червень!U13+липень!U13+серпень!U13+вересень!U13+жовтень!#REF!+листопад!U13+грудень!U13</f>
        <v>#REF!</v>
      </c>
      <c r="V13" s="4" t="e">
        <f>січень!V13+лютий!V13+березень!V13+квітень!V13+травень!V13+червень!V13+липень!V13+серпень!V13+вересень!V13+жовтень!#REF!+листопад!V13+грудень!V13</f>
        <v>#REF!</v>
      </c>
      <c r="W13" s="5" t="e">
        <f t="shared" si="0"/>
        <v>#REF!</v>
      </c>
      <c r="X13" s="12">
        <v>11</v>
      </c>
      <c r="Y13" s="40" t="e">
        <f t="shared" si="3"/>
        <v>#REF!</v>
      </c>
      <c r="Z13" s="15">
        <v>1932.7</v>
      </c>
      <c r="AA13" s="40">
        <f t="shared" si="1"/>
        <v>37.40000000000009</v>
      </c>
      <c r="AB13" s="43">
        <v>1895.3</v>
      </c>
      <c r="AC13" s="12"/>
      <c r="AD13" s="48">
        <v>172304</v>
      </c>
      <c r="AE13" s="45">
        <v>175701</v>
      </c>
      <c r="AF13" s="45">
        <f t="shared" si="4"/>
        <v>3397</v>
      </c>
      <c r="AG13" s="51"/>
    </row>
    <row r="14" spans="1:33" ht="12.75">
      <c r="A14" s="3">
        <v>16</v>
      </c>
      <c r="B14" s="4" t="e">
        <f>січень!B14+лютий!B14+березень!B14+квітень!B14+травень!B14+червень!B14+липень!B14+серпень!B14+вересень!B14+жовтень!#REF!+листопад!B14+грудень!B14</f>
        <v>#REF!</v>
      </c>
      <c r="C14" s="4" t="e">
        <f>січень!C14+лютий!C14+березень!C14+квітень!C14+травень!C14+червень!C14+липень!C14+серпень!C14+вересень!C14+жовтень!#REF!+листопад!C14+грудень!C14</f>
        <v>#REF!</v>
      </c>
      <c r="D14" s="4" t="e">
        <f>січень!D14+лютий!D14+березень!D14+квітень!D14+травень!D14+червень!D14+липень!D14+серпень!D14+вересень!D14+жовтень!#REF!+листопад!D14+грудень!D14</f>
        <v>#REF!</v>
      </c>
      <c r="E14" s="4" t="e">
        <f>січень!E14+лютий!E14+березень!E14+квітень!E14+травень!E14+червень!E14+липень!E14+серпень!E14+вересень!E14+жовтень!#REF!+листопад!E14+грудень!E14</f>
        <v>#REF!</v>
      </c>
      <c r="F14" s="4" t="e">
        <f>січень!F14+лютий!F14+березень!F14+квітень!F14+травень!F14+червень!F14+липень!F14+серпень!F14+вересень!F14+жовтень!#REF!+листопад!F14+грудень!F14</f>
        <v>#REF!</v>
      </c>
      <c r="G14" s="4" t="e">
        <f>січень!G14+лютий!G14+березень!G14+квітень!G14+травень!G14+червень!G14+липень!G14+серпень!G14+вересень!G14+жовтень!#REF!+листопад!G14+грудень!G14</f>
        <v>#REF!</v>
      </c>
      <c r="H14" s="4" t="e">
        <f>січень!H14+лютий!H14+березень!H14+квітень!H14+травень!H14+червень!H14+липень!H14+серпень!H14+вересень!H14+жовтень!#REF!+листопад!H14+грудень!H14</f>
        <v>#REF!</v>
      </c>
      <c r="I14" s="4" t="e">
        <f>січень!I14+лютий!I14+березень!I14+квітень!I14+травень!I14+червень!I14+липень!I14+серпень!I14+вересень!I14+жовтень!#REF!+листопад!I14+грудень!I14</f>
        <v>#REF!</v>
      </c>
      <c r="J14" s="4" t="e">
        <f>січень!J14+лютий!J14+березень!J14+квітень!J14+травень!J14+червень!J14+липень!J14+серпень!J14+вересень!J14+жовтень!#REF!+листопад!J14+грудень!J14</f>
        <v>#REF!</v>
      </c>
      <c r="K14" s="4" t="e">
        <f>січень!K14+лютий!K14+березень!K14+квітень!K14+травень!K14+червень!K14+липень!K14+серпень!K14+вересень!K14+жовтень!#REF!+листопад!K14+грудень!K14</f>
        <v>#REF!</v>
      </c>
      <c r="L14" s="4" t="e">
        <f>січень!L14+лютий!L14+березень!L14+квітень!L14+травень!L14+червень!L14+липень!L14+серпень!L14+вересень!L14+жовтень!#REF!+листопад!L14+грудень!L14</f>
        <v>#REF!</v>
      </c>
      <c r="M14" s="4" t="e">
        <f>січень!M14+лютий!M14+березень!M14+квітень!M14+травень!M14+червень!M14+липень!M14+серпень!M14+вересень!M14+жовтень!#REF!+листопад!M14+грудень!M14</f>
        <v>#REF!</v>
      </c>
      <c r="N14" s="4" t="e">
        <f>січень!N14+лютий!N14+березень!N14+квітень!N14+травень!N14+червень!N14+липень!N14+серпень!N14+вересень!N14+жовтень!#REF!+листопад!N14+грудень!N14</f>
        <v>#REF!</v>
      </c>
      <c r="O14" s="4" t="e">
        <f>січень!O14+лютий!O14+березень!O14+квітень!O14+травень!O14+червень!O14+липень!O14+серпень!O14+вересень!O14+жовтень!#REF!+листопад!O14+грудень!O14</f>
        <v>#REF!</v>
      </c>
      <c r="P14" s="4" t="e">
        <f>січень!P14+лютий!P14+березень!P14+квітень!P14+травень!P14+червень!P14+липень!P14+серпень!P14+вересень!P14+жовтень!#REF!+листопад!P14+грудень!P14</f>
        <v>#REF!</v>
      </c>
      <c r="Q14" s="4" t="e">
        <f>січень!Q14+лютий!Q14+березень!Q14+квітень!Q14+травень!Q14+червень!Q14+липень!Q14+серпень!Q14+вересень!Q14+жовтень!#REF!+листопад!Q14+грудень!Q14</f>
        <v>#REF!</v>
      </c>
      <c r="R14" s="4" t="e">
        <f>січень!R14+лютий!R14+березень!R14+квітень!R14+травень!R14+червень!R14+липень!R14+серпень!R14+вересень!R14+жовтень!#REF!+листопад!R14+грудень!R14</f>
        <v>#REF!</v>
      </c>
      <c r="S14" s="29" t="e">
        <f t="shared" si="2"/>
        <v>#REF!</v>
      </c>
      <c r="T14" s="4" t="e">
        <f>січень!T14+лютий!T14+березень!T14+квітень!T14+травень!T14+червень!T14+липень!T14+серпень!T14+вересень!T14+жовтень!#REF!+листопад!T14+грудень!T14</f>
        <v>#REF!</v>
      </c>
      <c r="U14" s="4" t="e">
        <f>січень!U14+лютий!U14+березень!U14+квітень!U14+травень!U14+червень!U14+липень!U14+серпень!U14+вересень!U14+жовтень!#REF!+листопад!U14+грудень!U14</f>
        <v>#REF!</v>
      </c>
      <c r="V14" s="4" t="e">
        <f>січень!V14+лютий!V14+березень!V14+квітень!V14+травень!V14+червень!V14+липень!V14+серпень!V14+вересень!V14+жовтень!#REF!+листопад!V14+грудень!V14</f>
        <v>#REF!</v>
      </c>
      <c r="W14" s="5" t="e">
        <f t="shared" si="0"/>
        <v>#REF!</v>
      </c>
      <c r="X14" s="12">
        <v>106</v>
      </c>
      <c r="Y14" s="40" t="e">
        <f t="shared" si="3"/>
        <v>#REF!</v>
      </c>
      <c r="Z14" s="15">
        <v>4009.6</v>
      </c>
      <c r="AA14" s="40">
        <f t="shared" si="1"/>
        <v>-148.5999999999999</v>
      </c>
      <c r="AB14" s="43">
        <v>4158.2</v>
      </c>
      <c r="AC14" s="12"/>
      <c r="AD14" s="48">
        <v>39228</v>
      </c>
      <c r="AE14" s="45">
        <v>37827</v>
      </c>
      <c r="AF14" s="45">
        <f t="shared" si="4"/>
        <v>-1401</v>
      </c>
      <c r="AG14" s="51"/>
    </row>
    <row r="15" spans="1:33" ht="12.75">
      <c r="A15" s="3">
        <v>21</v>
      </c>
      <c r="B15" s="4" t="e">
        <f>січень!B15+лютий!B15+березень!B15+квітень!B15+травень!B15+червень!B15+липень!B15+серпень!B15+вересень!B15+жовтень!#REF!+листопад!B15+грудень!B15</f>
        <v>#REF!</v>
      </c>
      <c r="C15" s="4" t="e">
        <f>січень!C15+лютий!C15+березень!C15+квітень!C15+травень!C15+червень!C15+липень!C15+серпень!C15+вересень!C15+жовтень!#REF!+листопад!C15+грудень!C15</f>
        <v>#REF!</v>
      </c>
      <c r="D15" s="4" t="e">
        <f>січень!D15+лютий!D15+березень!D15+квітень!D15+травень!D15+червень!D15+липень!D15+серпень!D15+вересень!D15+жовтень!#REF!+листопад!D15+грудень!D15</f>
        <v>#REF!</v>
      </c>
      <c r="E15" s="4" t="e">
        <f>січень!E15+лютий!E15+березень!E15+квітень!E15+травень!E15+червень!E15+липень!E15+серпень!E15+вересень!E15+жовтень!#REF!+листопад!E15+грудень!E15</f>
        <v>#REF!</v>
      </c>
      <c r="F15" s="4" t="e">
        <f>січень!F15+лютий!F15+березень!F15+квітень!F15+травень!F15+червень!F15+липень!F15+серпень!F15+вересень!F15+жовтень!#REF!+листопад!F15+грудень!F15</f>
        <v>#REF!</v>
      </c>
      <c r="G15" s="4" t="e">
        <f>січень!G15+лютий!G15+березень!G15+квітень!G15+травень!G15+червень!G15+липень!G15+серпень!G15+вересень!G15+жовтень!#REF!+листопад!G15+грудень!G15</f>
        <v>#REF!</v>
      </c>
      <c r="H15" s="4" t="e">
        <f>січень!H15+лютий!H15+березень!H15+квітень!H15+травень!H15+червень!H15+липень!H15+серпень!H15+вересень!H15+жовтень!#REF!+листопад!H15+грудень!H15</f>
        <v>#REF!</v>
      </c>
      <c r="I15" s="4" t="e">
        <f>січень!I15+лютий!I15+березень!I15+квітень!I15+травень!I15+червень!I15+липень!I15+серпень!I15+вересень!I15+жовтень!#REF!+листопад!I15+грудень!I15</f>
        <v>#REF!</v>
      </c>
      <c r="J15" s="4" t="e">
        <f>січень!J15+лютий!J15+березень!J15+квітень!J15+травень!J15+червень!J15+липень!J15+серпень!J15+вересень!J15+жовтень!#REF!+листопад!J15+грудень!J15</f>
        <v>#REF!</v>
      </c>
      <c r="K15" s="4" t="e">
        <f>січень!K15+лютий!K15+березень!K15+квітень!K15+травень!K15+червень!K15+липень!K15+серпень!K15+вересень!K15+жовтень!#REF!+листопад!K15+грудень!K15</f>
        <v>#REF!</v>
      </c>
      <c r="L15" s="4" t="e">
        <f>січень!L15+лютий!L15+березень!L15+квітень!L15+травень!L15+червень!L15+липень!L15+серпень!L15+вересень!L15+жовтень!#REF!+листопад!L15+грудень!L15</f>
        <v>#REF!</v>
      </c>
      <c r="M15" s="4" t="e">
        <f>січень!M15+лютий!M15+березень!M15+квітень!M15+травень!M15+червень!M15+липень!M15+серпень!M15+вересень!M15+жовтень!#REF!+листопад!M15+грудень!M15</f>
        <v>#REF!</v>
      </c>
      <c r="N15" s="4" t="e">
        <f>січень!N15+лютий!N15+березень!N15+квітень!N15+травень!N15+червень!N15+липень!N15+серпень!N15+вересень!N15+жовтень!#REF!+листопад!N15+грудень!N15</f>
        <v>#REF!</v>
      </c>
      <c r="O15" s="4" t="e">
        <f>січень!O15+лютий!O15+березень!O15+квітень!O15+травень!O15+червень!O15+липень!O15+серпень!O15+вересень!O15+жовтень!#REF!+листопад!O15+грудень!O15</f>
        <v>#REF!</v>
      </c>
      <c r="P15" s="4" t="e">
        <f>січень!P15+лютий!P15+березень!P15+квітень!P15+травень!P15+червень!P15+липень!P15+серпень!P15+вересень!P15+жовтень!#REF!+листопад!P15+грудень!P15</f>
        <v>#REF!</v>
      </c>
      <c r="Q15" s="4" t="e">
        <f>січень!Q15+лютий!Q15+березень!Q15+квітень!Q15+травень!Q15+червень!Q15+липень!Q15+серпень!Q15+вересень!Q15+жовтень!#REF!+листопад!Q15+грудень!Q15</f>
        <v>#REF!</v>
      </c>
      <c r="R15" s="4" t="e">
        <f>січень!R15+лютий!R15+березень!R15+квітень!R15+травень!R15+червень!R15+липень!R15+серпень!R15+вересень!R15+жовтень!#REF!+листопад!R15+грудень!R15</f>
        <v>#REF!</v>
      </c>
      <c r="S15" s="29" t="e">
        <f t="shared" si="2"/>
        <v>#REF!</v>
      </c>
      <c r="T15" s="4" t="e">
        <f>січень!T15+лютий!T15+березень!T15+квітень!T15+травень!T15+червень!T15+липень!T15+серпень!T15+вересень!T15+жовтень!#REF!+листопад!T15+грудень!T15</f>
        <v>#REF!</v>
      </c>
      <c r="U15" s="4" t="e">
        <f>січень!U15+лютий!U15+березень!U15+квітень!U15+травень!U15+червень!U15+липень!U15+серпень!U15+вересень!U15+жовтень!#REF!+листопад!U15+грудень!U15</f>
        <v>#REF!</v>
      </c>
      <c r="V15" s="4" t="e">
        <f>січень!V15+лютий!V15+березень!V15+квітень!V15+травень!V15+червень!V15+липень!V15+серпень!V15+вересень!V15+жовтень!#REF!+листопад!V15+грудень!V15</f>
        <v>#REF!</v>
      </c>
      <c r="W15" s="5" t="e">
        <f t="shared" si="0"/>
        <v>#REF!</v>
      </c>
      <c r="X15" s="12">
        <v>245</v>
      </c>
      <c r="Y15" s="40" t="e">
        <f t="shared" si="3"/>
        <v>#REF!</v>
      </c>
      <c r="Z15" s="15">
        <v>9041</v>
      </c>
      <c r="AA15" s="40">
        <f t="shared" si="1"/>
        <v>-342.7000000000007</v>
      </c>
      <c r="AB15" s="43">
        <v>9383.7</v>
      </c>
      <c r="AC15" s="12"/>
      <c r="AD15" s="48">
        <v>38301</v>
      </c>
      <c r="AE15" s="45">
        <v>36902</v>
      </c>
      <c r="AF15" s="45">
        <f t="shared" si="4"/>
        <v>-1399</v>
      </c>
      <c r="AG15" s="51"/>
    </row>
    <row r="16" spans="1:33" ht="12.75">
      <c r="A16" s="3">
        <v>24</v>
      </c>
      <c r="B16" s="4" t="e">
        <f>січень!B16+лютий!B16+березень!B16+квітень!B16+травень!B16+червень!B16+липень!B16+серпень!B16+вересень!B16+жовтень!#REF!+листопад!B16+грудень!B16</f>
        <v>#REF!</v>
      </c>
      <c r="C16" s="4" t="e">
        <f>січень!C16+лютий!C16+березень!C16+квітень!C16+травень!C16+червень!C16+липень!C16+серпень!C16+вересень!C16+жовтень!#REF!+листопад!C16+грудень!C16</f>
        <v>#REF!</v>
      </c>
      <c r="D16" s="4" t="e">
        <f>січень!D16+лютий!D16+березень!D16+квітень!D16+травень!D16+червень!D16+липень!D16+серпень!D16+вересень!D16+жовтень!#REF!+листопад!D16+грудень!D16</f>
        <v>#REF!</v>
      </c>
      <c r="E16" s="4" t="e">
        <f>січень!E16+лютий!E16+березень!E16+квітень!E16+травень!E16+червень!E16+липень!E16+серпень!E16+вересень!E16+жовтень!#REF!+листопад!E16+грудень!E16</f>
        <v>#REF!</v>
      </c>
      <c r="F16" s="4" t="e">
        <f>січень!F16+лютий!F16+березень!F16+квітень!F16+травень!F16+червень!F16+липень!F16+серпень!F16+вересень!F16+жовтень!#REF!+листопад!F16+грудень!F16</f>
        <v>#REF!</v>
      </c>
      <c r="G16" s="4" t="e">
        <f>січень!G16+лютий!G16+березень!G16+квітень!G16+травень!G16+червень!G16+липень!G16+серпень!G16+вересень!G16+жовтень!#REF!+листопад!G16+грудень!G16</f>
        <v>#REF!</v>
      </c>
      <c r="H16" s="4" t="e">
        <f>січень!H16+лютий!H16+березень!H16+квітень!H16+травень!H16+червень!H16+липень!H16+серпень!H16+вересень!H16+жовтень!#REF!+листопад!H16+грудень!H16</f>
        <v>#REF!</v>
      </c>
      <c r="I16" s="4" t="e">
        <f>січень!I16+лютий!I16+березень!I16+квітень!I16+травень!I16+червень!I16+липень!I16+серпень!I16+вересень!I16+жовтень!#REF!+листопад!I16+грудень!I16</f>
        <v>#REF!</v>
      </c>
      <c r="J16" s="4" t="e">
        <f>січень!J16+лютий!J16+березень!J16+квітень!J16+травень!J16+червень!J16+липень!J16+серпень!J16+вересень!J16+жовтень!#REF!+листопад!J16+грудень!J16</f>
        <v>#REF!</v>
      </c>
      <c r="K16" s="4" t="e">
        <f>січень!K16+лютий!K16+березень!K16+квітень!K16+травень!K16+червень!K16+липень!K16+серпень!K16+вересень!K16+жовтень!#REF!+листопад!K16+грудень!K16</f>
        <v>#REF!</v>
      </c>
      <c r="L16" s="4" t="e">
        <f>січень!L16+лютий!L16+березень!L16+квітень!L16+травень!L16+червень!L16+липень!L16+серпень!L16+вересень!L16+жовтень!#REF!+листопад!L16+грудень!L16</f>
        <v>#REF!</v>
      </c>
      <c r="M16" s="4" t="e">
        <f>січень!M16+лютий!M16+березень!M16+квітень!M16+травень!M16+червень!M16+липень!M16+серпень!M16+вересень!M16+жовтень!#REF!+листопад!M16+грудень!M16</f>
        <v>#REF!</v>
      </c>
      <c r="N16" s="4" t="e">
        <f>січень!N16+лютий!N16+березень!N16+квітень!N16+травень!N16+червень!N16+липень!N16+серпень!N16+вересень!N16+жовтень!#REF!+листопад!N16+грудень!N16</f>
        <v>#REF!</v>
      </c>
      <c r="O16" s="4" t="e">
        <f>січень!O16+лютий!O16+березень!O16+квітень!O16+травень!O16+червень!O16+липень!O16+серпень!O16+вересень!O16+жовтень!#REF!+листопад!O16+грудень!O16</f>
        <v>#REF!</v>
      </c>
      <c r="P16" s="4" t="e">
        <f>січень!P16+лютий!P16+березень!P16+квітень!P16+травень!P16+червень!P16+липень!P16+серпень!P16+вересень!P16+жовтень!#REF!+листопад!P16+грудень!P16</f>
        <v>#REF!</v>
      </c>
      <c r="Q16" s="4" t="e">
        <f>січень!Q16+лютий!Q16+березень!Q16+квітень!Q16+травень!Q16+червень!Q16+липень!Q16+серпень!Q16+вересень!Q16+жовтень!#REF!+листопад!Q16+грудень!Q16</f>
        <v>#REF!</v>
      </c>
      <c r="R16" s="4" t="e">
        <f>січень!R16+лютий!R16+березень!R16+квітень!R16+травень!R16+червень!R16+липень!R16+серпень!R16+вересень!R16+жовтень!#REF!+листопад!R16+грудень!R16</f>
        <v>#REF!</v>
      </c>
      <c r="S16" s="29" t="e">
        <f t="shared" si="2"/>
        <v>#REF!</v>
      </c>
      <c r="T16" s="4" t="e">
        <f>січень!T16+лютий!T16+березень!T16+квітень!T16+травень!T16+червень!T16+липень!T16+серпень!T16+вересень!T16+жовтень!#REF!+листопад!T16+грудень!T16</f>
        <v>#REF!</v>
      </c>
      <c r="U16" s="4" t="e">
        <f>січень!U16+лютий!U16+березень!U16+квітень!U16+травень!U16+червень!U16+липень!U16+серпень!U16+вересень!U16+жовтень!#REF!+листопад!U16+грудень!U16</f>
        <v>#REF!</v>
      </c>
      <c r="V16" s="4" t="e">
        <f>січень!V16+лютий!V16+березень!V16+квітень!V16+травень!V16+червень!V16+липень!V16+серпень!V16+вересень!V16+жовтень!#REF!+листопад!V16+грудень!V16</f>
        <v>#REF!</v>
      </c>
      <c r="W16" s="5" t="e">
        <f t="shared" si="0"/>
        <v>#REF!</v>
      </c>
      <c r="X16" s="12">
        <v>184</v>
      </c>
      <c r="Y16" s="40" t="e">
        <f t="shared" si="3"/>
        <v>#REF!</v>
      </c>
      <c r="Z16" s="15">
        <v>9246.1</v>
      </c>
      <c r="AA16" s="40">
        <f t="shared" si="1"/>
        <v>-32.79999999999927</v>
      </c>
      <c r="AB16" s="43">
        <v>9278.9</v>
      </c>
      <c r="AC16" s="12"/>
      <c r="AD16" s="48">
        <v>50429</v>
      </c>
      <c r="AE16" s="45">
        <v>50250</v>
      </c>
      <c r="AF16" s="45">
        <f t="shared" si="4"/>
        <v>-179</v>
      </c>
      <c r="AG16" s="51"/>
    </row>
    <row r="17" spans="1:33" ht="12.75">
      <c r="A17" s="3">
        <v>25</v>
      </c>
      <c r="B17" s="4" t="e">
        <f>січень!B17+лютий!B17+березень!B17+квітень!B17+травень!B17+червень!B17+липень!B17+серпень!B17+вересень!B17+жовтень!#REF!+листопад!B17+грудень!B17</f>
        <v>#REF!</v>
      </c>
      <c r="C17" s="4" t="e">
        <f>січень!C17+лютий!C17+березень!C17+квітень!C17+травень!C17+червень!C17+липень!C17+серпень!C17+вересень!C17+жовтень!#REF!+листопад!C17+грудень!C17</f>
        <v>#REF!</v>
      </c>
      <c r="D17" s="4" t="e">
        <f>січень!D17+лютий!D17+березень!D17+квітень!D17+травень!D17+червень!D17+липень!D17+серпень!D17+вересень!D17+жовтень!#REF!+листопад!D17+грудень!D17</f>
        <v>#REF!</v>
      </c>
      <c r="E17" s="4" t="e">
        <f>січень!E17+лютий!E17+березень!E17+квітень!E17+травень!E17+червень!E17+липень!E17+серпень!E17+вересень!E17+жовтень!#REF!+листопад!E17+грудень!E17</f>
        <v>#REF!</v>
      </c>
      <c r="F17" s="4" t="e">
        <f>січень!F17+лютий!F17+березень!F17+квітень!F17+травень!F17+червень!F17+липень!F17+серпень!F17+вересень!F17+жовтень!#REF!+листопад!F17+грудень!F17</f>
        <v>#REF!</v>
      </c>
      <c r="G17" s="4" t="e">
        <f>січень!G17+лютий!G17+березень!G17+квітень!G17+травень!G17+червень!G17+липень!G17+серпень!G17+вересень!G17+жовтень!#REF!+листопад!G17+грудень!G17</f>
        <v>#REF!</v>
      </c>
      <c r="H17" s="4" t="e">
        <f>січень!H17+лютий!H17+березень!H17+квітень!H17+травень!H17+червень!H17+липень!H17+серпень!H17+вересень!H17+жовтень!#REF!+листопад!H17+грудень!H17</f>
        <v>#REF!</v>
      </c>
      <c r="I17" s="4" t="e">
        <f>січень!I17+лютий!I17+березень!I17+квітень!I17+травень!I17+червень!I17+липень!I17+серпень!I17+вересень!I17+жовтень!#REF!+листопад!I17+грудень!I17</f>
        <v>#REF!</v>
      </c>
      <c r="J17" s="4" t="e">
        <f>січень!J17+лютий!J17+березень!J17+квітень!J17+травень!J17+червень!J17+липень!J17+серпень!J17+вересень!J17+жовтень!#REF!+листопад!J17+грудень!J17</f>
        <v>#REF!</v>
      </c>
      <c r="K17" s="4" t="e">
        <f>січень!K17+лютий!K17+березень!K17+квітень!K17+травень!K17+червень!K17+липень!K17+серпень!K17+вересень!K17+жовтень!#REF!+листопад!K17+грудень!K17</f>
        <v>#REF!</v>
      </c>
      <c r="L17" s="4" t="e">
        <f>січень!L17+лютий!L17+березень!L17+квітень!L17+травень!L17+червень!L17+липень!L17+серпень!L17+вересень!L17+жовтень!#REF!+листопад!L17+грудень!L17</f>
        <v>#REF!</v>
      </c>
      <c r="M17" s="4" t="e">
        <f>січень!M17+лютий!M17+березень!M17+квітень!M17+травень!M17+червень!M17+липень!M17+серпень!M17+вересень!M17+жовтень!#REF!+листопад!M17+грудень!M17</f>
        <v>#REF!</v>
      </c>
      <c r="N17" s="4" t="e">
        <f>січень!N17+лютий!N17+березень!N17+квітень!N17+травень!N17+червень!N17+липень!N17+серпень!N17+вересень!N17+жовтень!#REF!+листопад!N17+грудень!N17</f>
        <v>#REF!</v>
      </c>
      <c r="O17" s="4" t="e">
        <f>січень!O17+лютий!O17+березень!O17+квітень!O17+травень!O17+червень!O17+липень!O17+серпень!O17+вересень!O17+жовтень!#REF!+листопад!O17+грудень!O17</f>
        <v>#REF!</v>
      </c>
      <c r="P17" s="4" t="e">
        <f>січень!P17+лютий!P17+березень!P17+квітень!P17+травень!P17+червень!P17+липень!P17+серпень!P17+вересень!P17+жовтень!#REF!+листопад!P17+грудень!P17</f>
        <v>#REF!</v>
      </c>
      <c r="Q17" s="4" t="e">
        <f>січень!Q17+лютий!Q17+березень!Q17+квітень!Q17+травень!Q17+червень!Q17+липень!Q17+серпень!Q17+вересень!Q17+жовтень!#REF!+листопад!Q17+грудень!Q17</f>
        <v>#REF!</v>
      </c>
      <c r="R17" s="4" t="e">
        <f>січень!R17+лютий!R17+березень!R17+квітень!R17+травень!R17+червень!R17+липень!R17+серпень!R17+вересень!R17+жовтень!#REF!+листопад!R17+грудень!R17</f>
        <v>#REF!</v>
      </c>
      <c r="S17" s="29" t="e">
        <f t="shared" si="2"/>
        <v>#REF!</v>
      </c>
      <c r="T17" s="4" t="e">
        <f>січень!T17+лютий!T17+березень!T17+квітень!T17+травень!T17+червень!T17+липень!T17+серпень!T17+вересень!T17+жовтень!#REF!+листопад!T17+грудень!T17</f>
        <v>#REF!</v>
      </c>
      <c r="U17" s="4" t="e">
        <f>січень!U17+лютий!U17+березень!U17+квітень!U17+травень!U17+червень!U17+липень!U17+серпень!U17+вересень!U17+жовтень!#REF!+листопад!U17+грудень!U17</f>
        <v>#REF!</v>
      </c>
      <c r="V17" s="4" t="e">
        <f>січень!V17+лютий!V17+березень!V17+квітень!V17+травень!V17+червень!V17+липень!V17+серпень!V17+вересень!V17+жовтень!#REF!+листопад!V17+грудень!V17</f>
        <v>#REF!</v>
      </c>
      <c r="W17" s="5" t="e">
        <f t="shared" si="0"/>
        <v>#REF!</v>
      </c>
      <c r="X17" s="12">
        <v>88</v>
      </c>
      <c r="Y17" s="40" t="e">
        <f t="shared" si="3"/>
        <v>#REF!</v>
      </c>
      <c r="Z17" s="15">
        <v>5999.4</v>
      </c>
      <c r="AA17" s="40">
        <f t="shared" si="1"/>
        <v>381.09999999999945</v>
      </c>
      <c r="AB17" s="43">
        <v>5618.3</v>
      </c>
      <c r="AC17" s="12"/>
      <c r="AD17" s="48">
        <v>63845</v>
      </c>
      <c r="AE17" s="45">
        <v>68175</v>
      </c>
      <c r="AF17" s="45">
        <f t="shared" si="4"/>
        <v>4330</v>
      </c>
      <c r="AG17" s="51"/>
    </row>
    <row r="18" spans="1:33" ht="12.75">
      <c r="A18" s="3">
        <v>30</v>
      </c>
      <c r="B18" s="4" t="e">
        <f>січень!B18+лютий!B18+березень!B18+квітень!B18+травень!B18+червень!B18+липень!B18+серпень!B18+вересень!B18+жовтень!#REF!+листопад!B18+грудень!B18</f>
        <v>#REF!</v>
      </c>
      <c r="C18" s="4" t="e">
        <f>січень!C18+лютий!C18+березень!C18+квітень!C18+травень!C18+червень!C18+липень!C18+серпень!C18+вересень!C18+жовтень!#REF!+листопад!C18+грудень!C18</f>
        <v>#REF!</v>
      </c>
      <c r="D18" s="4" t="e">
        <f>січень!D18+лютий!D18+березень!D18+квітень!D18+травень!D18+червень!D18+липень!D18+серпень!D18+вересень!D18+жовтень!#REF!+листопад!D18+грудень!D18</f>
        <v>#REF!</v>
      </c>
      <c r="E18" s="4" t="e">
        <f>січень!E18+лютий!E18+березень!E18+квітень!E18+травень!E18+червень!E18+липень!E18+серпень!E18+вересень!E18+жовтень!#REF!+листопад!E18+грудень!E18</f>
        <v>#REF!</v>
      </c>
      <c r="F18" s="4" t="e">
        <f>січень!F18+лютий!F18+березень!F18+квітень!F18+травень!F18+червень!F18+липень!F18+серпень!F18+вересень!F18+жовтень!#REF!+листопад!F18+грудень!F18</f>
        <v>#REF!</v>
      </c>
      <c r="G18" s="4" t="e">
        <f>січень!G18+лютий!G18+березень!G18+квітень!G18+травень!G18+червень!G18+липень!G18+серпень!G18+вересень!G18+жовтень!#REF!+листопад!G18+грудень!G18</f>
        <v>#REF!</v>
      </c>
      <c r="H18" s="4" t="e">
        <f>січень!H18+лютий!H18+березень!H18+квітень!H18+травень!H18+червень!H18+липень!H18+серпень!H18+вересень!H18+жовтень!#REF!+листопад!H18+грудень!H18</f>
        <v>#REF!</v>
      </c>
      <c r="I18" s="4" t="e">
        <f>січень!I18+лютий!I18+березень!I18+квітень!I18+травень!I18+червень!I18+липень!I18+серпень!I18+вересень!I18+жовтень!#REF!+листопад!I18+грудень!I18</f>
        <v>#REF!</v>
      </c>
      <c r="J18" s="4" t="e">
        <f>січень!J18+лютий!J18+березень!J18+квітень!J18+травень!J18+червень!J18+липень!J18+серпень!J18+вересень!J18+жовтень!#REF!+листопад!J18+грудень!J18</f>
        <v>#REF!</v>
      </c>
      <c r="K18" s="4" t="e">
        <f>січень!K18+лютий!K18+березень!K18+квітень!K18+травень!K18+червень!K18+липень!K18+серпень!K18+вересень!K18+жовтень!#REF!+листопад!K18+грудень!K18</f>
        <v>#REF!</v>
      </c>
      <c r="L18" s="4" t="e">
        <f>січень!L18+лютий!L18+березень!L18+квітень!L18+травень!L18+червень!L18+липень!L18+серпень!L18+вересень!L18+жовтень!#REF!+листопад!L18+грудень!L18</f>
        <v>#REF!</v>
      </c>
      <c r="M18" s="4" t="e">
        <f>січень!M18+лютий!M18+березень!M18+квітень!M18+травень!M18+червень!M18+липень!M18+серпень!M18+вересень!M18+жовтень!#REF!+листопад!M18+грудень!M18</f>
        <v>#REF!</v>
      </c>
      <c r="N18" s="4" t="e">
        <f>січень!N18+лютий!N18+березень!N18+квітень!N18+травень!N18+червень!N18+липень!N18+серпень!N18+вересень!N18+жовтень!#REF!+листопад!N18+грудень!N18</f>
        <v>#REF!</v>
      </c>
      <c r="O18" s="4" t="e">
        <f>січень!O18+лютий!O18+березень!O18+квітень!O18+травень!O18+червень!O18+липень!O18+серпень!O18+вересень!O18+жовтень!#REF!+листопад!O18+грудень!O18</f>
        <v>#REF!</v>
      </c>
      <c r="P18" s="4" t="e">
        <f>січень!P18+лютий!P18+березень!P18+квітень!P18+травень!P18+червень!P18+липень!P18+серпень!P18+вересень!P18+жовтень!#REF!+листопад!P18+грудень!P18</f>
        <v>#REF!</v>
      </c>
      <c r="Q18" s="4" t="e">
        <f>січень!Q18+лютий!Q18+березень!Q18+квітень!Q18+травень!Q18+червень!Q18+липень!Q18+серпень!Q18+вересень!Q18+жовтень!#REF!+листопад!Q18+грудень!Q18</f>
        <v>#REF!</v>
      </c>
      <c r="R18" s="4" t="e">
        <f>січень!R18+лютий!R18+березень!R18+квітень!R18+травень!R18+червень!R18+липень!R18+серпень!R18+вересень!R18+жовтень!#REF!+листопад!R18+грудень!R18</f>
        <v>#REF!</v>
      </c>
      <c r="S18" s="29" t="e">
        <f t="shared" si="2"/>
        <v>#REF!</v>
      </c>
      <c r="T18" s="4" t="e">
        <f>січень!T18+лютий!T18+березень!T18+квітень!T18+травень!T18+червень!T18+липень!T18+серпень!T18+вересень!T18+жовтень!#REF!+листопад!T18+грудень!T18</f>
        <v>#REF!</v>
      </c>
      <c r="U18" s="4" t="e">
        <f>січень!U18+лютий!U18+березень!U18+квітень!U18+травень!U18+червень!U18+липень!U18+серпень!U18+вересень!U18+жовтень!#REF!+листопад!U18+грудень!U18</f>
        <v>#REF!</v>
      </c>
      <c r="V18" s="4" t="e">
        <f>січень!V18+лютий!V18+березень!V18+квітень!V18+травень!V18+червень!V18+липень!V18+серпень!V18+вересень!V18+жовтень!#REF!+листопад!V18+грудень!V18</f>
        <v>#REF!</v>
      </c>
      <c r="W18" s="5" t="e">
        <f t="shared" si="0"/>
        <v>#REF!</v>
      </c>
      <c r="X18" s="12">
        <v>127</v>
      </c>
      <c r="Y18" s="40" t="e">
        <f t="shared" si="3"/>
        <v>#REF!</v>
      </c>
      <c r="Z18" s="15">
        <v>5884.4</v>
      </c>
      <c r="AA18" s="40">
        <f t="shared" si="1"/>
        <v>151.69999999999982</v>
      </c>
      <c r="AB18" s="43">
        <v>5732.7</v>
      </c>
      <c r="AC18" s="12"/>
      <c r="AD18" s="48">
        <v>45139</v>
      </c>
      <c r="AE18" s="45">
        <v>46334</v>
      </c>
      <c r="AF18" s="45">
        <f t="shared" si="4"/>
        <v>1195</v>
      </c>
      <c r="AG18" s="51"/>
    </row>
    <row r="19" spans="1:33" ht="12.75">
      <c r="A19" s="3">
        <v>31</v>
      </c>
      <c r="B19" s="4" t="e">
        <f>січень!B19+лютий!B19+березень!B19+квітень!B19+травень!B19+червень!B19+липень!B19+серпень!B19+вересень!B19+жовтень!#REF!+листопад!B19+грудень!B19</f>
        <v>#REF!</v>
      </c>
      <c r="C19" s="4" t="e">
        <f>січень!C19+лютий!C19+березень!C19+квітень!C19+травень!C19+червень!C19+липень!C19+серпень!C19+вересень!C19+жовтень!#REF!+листопад!C19+грудень!C19</f>
        <v>#REF!</v>
      </c>
      <c r="D19" s="4" t="e">
        <f>січень!D19+лютий!D19+березень!D19+квітень!D19+травень!D19+червень!D19+липень!D19+серпень!D19+вересень!D19+жовтень!#REF!+листопад!D19+грудень!D19</f>
        <v>#REF!</v>
      </c>
      <c r="E19" s="4" t="e">
        <f>січень!E19+лютий!E19+березень!E19+квітень!E19+травень!E19+червень!E19+липень!E19+серпень!E19+вересень!E19+жовтень!#REF!+листопад!E19+грудень!E19</f>
        <v>#REF!</v>
      </c>
      <c r="F19" s="4" t="e">
        <f>січень!F19+лютий!F19+березень!F19+квітень!F19+травень!F19+червень!F19+липень!F19+серпень!F19+вересень!F19+жовтень!#REF!+листопад!F19+грудень!F19</f>
        <v>#REF!</v>
      </c>
      <c r="G19" s="4" t="e">
        <f>січень!G19+лютий!G19+березень!G19+квітень!G19+травень!G19+червень!G19+липень!G19+серпень!G19+вересень!G19+жовтень!#REF!+листопад!G19+грудень!G19</f>
        <v>#REF!</v>
      </c>
      <c r="H19" s="4" t="e">
        <f>січень!H19+лютий!H19+березень!H19+квітень!H19+травень!H19+червень!H19+липень!H19+серпень!H19+вересень!H19+жовтень!#REF!+листопад!H19+грудень!H19</f>
        <v>#REF!</v>
      </c>
      <c r="I19" s="4" t="e">
        <f>січень!I19+лютий!I19+березень!I19+квітень!I19+травень!I19+червень!I19+липень!I19+серпень!I19+вересень!I19+жовтень!#REF!+листопад!I19+грудень!I19</f>
        <v>#REF!</v>
      </c>
      <c r="J19" s="4" t="e">
        <f>січень!J19+лютий!J19+березень!J19+квітень!J19+травень!J19+червень!J19+липень!J19+серпень!J19+вересень!J19+жовтень!#REF!+листопад!J19+грудень!J19</f>
        <v>#REF!</v>
      </c>
      <c r="K19" s="4" t="e">
        <f>січень!K19+лютий!K19+березень!K19+квітень!K19+травень!K19+червень!K19+липень!K19+серпень!K19+вересень!K19+жовтень!#REF!+листопад!K19+грудень!K19</f>
        <v>#REF!</v>
      </c>
      <c r="L19" s="4" t="e">
        <f>січень!L19+лютий!L19+березень!L19+квітень!L19+травень!L19+червень!L19+липень!L19+серпень!L19+вересень!L19+жовтень!#REF!+листопад!L19+грудень!L19</f>
        <v>#REF!</v>
      </c>
      <c r="M19" s="4" t="e">
        <f>січень!M19+лютий!M19+березень!M19+квітень!M19+травень!M19+червень!M19+липень!M19+серпень!M19+вересень!M19+жовтень!#REF!+листопад!M19+грудень!M19</f>
        <v>#REF!</v>
      </c>
      <c r="N19" s="4" t="e">
        <f>січень!N19+лютий!N19+березень!N19+квітень!N19+травень!N19+червень!N19+липень!N19+серпень!N19+вересень!N19+жовтень!#REF!+листопад!N19+грудень!N19</f>
        <v>#REF!</v>
      </c>
      <c r="O19" s="4" t="e">
        <f>січень!O19+лютий!O19+березень!O19+квітень!O19+травень!O19+червень!O19+липень!O19+серпень!O19+вересень!O19+жовтень!#REF!+листопад!O19+грудень!O19</f>
        <v>#REF!</v>
      </c>
      <c r="P19" s="4" t="e">
        <f>січень!P19+лютий!P19+березень!P19+квітень!P19+травень!P19+червень!P19+липень!P19+серпень!P19+вересень!P19+жовтень!#REF!+листопад!P19+грудень!P19</f>
        <v>#REF!</v>
      </c>
      <c r="Q19" s="4" t="e">
        <f>січень!Q19+лютий!Q19+березень!Q19+квітень!Q19+травень!Q19+червень!Q19+липень!Q19+серпень!Q19+вересень!Q19+жовтень!#REF!+листопад!Q19+грудень!Q19</f>
        <v>#REF!</v>
      </c>
      <c r="R19" s="4" t="e">
        <f>січень!R19+лютий!R19+березень!R19+квітень!R19+травень!R19+червень!R19+липень!R19+серпень!R19+вересень!R19+жовтень!#REF!+листопад!R19+грудень!R19</f>
        <v>#REF!</v>
      </c>
      <c r="S19" s="29" t="e">
        <f t="shared" si="2"/>
        <v>#REF!</v>
      </c>
      <c r="T19" s="4" t="e">
        <f>січень!T19+лютий!T19+березень!T19+квітень!T19+травень!T19+червень!T19+липень!T19+серпень!T19+вересень!T19+жовтень!#REF!+листопад!T19+грудень!T19</f>
        <v>#REF!</v>
      </c>
      <c r="U19" s="4" t="e">
        <f>січень!U19+лютий!U19+березень!U19+квітень!U19+травень!U19+червень!U19+липень!U19+серпень!U19+вересень!U19+жовтень!#REF!+листопад!U19+грудень!U19</f>
        <v>#REF!</v>
      </c>
      <c r="V19" s="4" t="e">
        <f>січень!V19+лютий!V19+березень!V19+квітень!V19+травень!V19+червень!V19+липень!V19+серпень!V19+вересень!V19+жовтень!#REF!+листопад!V19+грудень!V19</f>
        <v>#REF!</v>
      </c>
      <c r="W19" s="5" t="e">
        <f t="shared" si="0"/>
        <v>#REF!</v>
      </c>
      <c r="X19" s="12">
        <v>132</v>
      </c>
      <c r="Y19" s="40" t="e">
        <f t="shared" si="3"/>
        <v>#REF!</v>
      </c>
      <c r="Z19" s="15">
        <v>5652.2</v>
      </c>
      <c r="AA19" s="40">
        <f t="shared" si="1"/>
        <v>232.89999999999964</v>
      </c>
      <c r="AB19" s="43">
        <v>5419.3</v>
      </c>
      <c r="AC19" s="12"/>
      <c r="AD19" s="48">
        <v>41055</v>
      </c>
      <c r="AE19" s="45">
        <v>42820</v>
      </c>
      <c r="AF19" s="45">
        <f t="shared" si="4"/>
        <v>1765</v>
      </c>
      <c r="AG19" s="51"/>
    </row>
    <row r="20" spans="1:33" ht="12.75">
      <c r="A20" s="3">
        <v>32</v>
      </c>
      <c r="B20" s="4" t="e">
        <f>січень!B20+лютий!B20+березень!B20+квітень!B20+травень!B20+червень!B20+липень!B20+серпень!B20+вересень!B20+жовтень!#REF!+листопад!B20+грудень!B20</f>
        <v>#REF!</v>
      </c>
      <c r="C20" s="4" t="e">
        <f>січень!C20+лютий!C20+березень!C20+квітень!C20+травень!C20+червень!C20+липень!C20+серпень!C20+вересень!C20+жовтень!#REF!+листопад!C20+грудень!C20</f>
        <v>#REF!</v>
      </c>
      <c r="D20" s="4" t="e">
        <f>січень!D20+лютий!D20+березень!D20+квітень!D20+травень!D20+червень!D20+липень!D20+серпень!D20+вересень!D20+жовтень!#REF!+листопад!D20+грудень!D20</f>
        <v>#REF!</v>
      </c>
      <c r="E20" s="4" t="e">
        <f>січень!E20+лютий!E20+березень!E20+квітень!E20+травень!E20+червень!E20+липень!E20+серпень!E20+вересень!E20+жовтень!#REF!+листопад!E20+грудень!E20</f>
        <v>#REF!</v>
      </c>
      <c r="F20" s="4" t="e">
        <f>січень!F20+лютий!F20+березень!F20+квітень!F20+травень!F20+червень!F20+липень!F20+серпень!F20+вересень!F20+жовтень!#REF!+листопад!F20+грудень!F20</f>
        <v>#REF!</v>
      </c>
      <c r="G20" s="4" t="e">
        <f>січень!G20+лютий!G20+березень!G20+квітень!G20+травень!G20+червень!G20+липень!G20+серпень!G20+вересень!G20+жовтень!#REF!+листопад!G20+грудень!G20</f>
        <v>#REF!</v>
      </c>
      <c r="H20" s="4" t="e">
        <f>січень!H20+лютий!H20+березень!H20+квітень!H20+травень!H20+червень!H20+липень!H20+серпень!H20+вересень!H20+жовтень!#REF!+листопад!H20+грудень!H20</f>
        <v>#REF!</v>
      </c>
      <c r="I20" s="4" t="e">
        <f>січень!I20+лютий!I20+березень!I20+квітень!I20+травень!I20+червень!I20+липень!I20+серпень!I20+вересень!I20+жовтень!#REF!+листопад!I20+грудень!I20</f>
        <v>#REF!</v>
      </c>
      <c r="J20" s="4" t="e">
        <f>січень!J20+лютий!J20+березень!J20+квітень!J20+травень!J20+червень!J20+липень!J20+серпень!J20+вересень!J20+жовтень!#REF!+листопад!J20+грудень!J20</f>
        <v>#REF!</v>
      </c>
      <c r="K20" s="4" t="e">
        <f>січень!K20+лютий!K20+березень!K20+квітень!K20+травень!K20+червень!K20+липень!K20+серпень!K20+вересень!K20+жовтень!#REF!+листопад!K20+грудень!K20</f>
        <v>#REF!</v>
      </c>
      <c r="L20" s="4" t="e">
        <f>січень!L20+лютий!L20+березень!L20+квітень!L20+травень!L20+червень!L20+липень!L20+серпень!L20+вересень!L20+жовтень!#REF!+листопад!L20+грудень!L20</f>
        <v>#REF!</v>
      </c>
      <c r="M20" s="4" t="e">
        <f>січень!M20+лютий!M20+березень!M20+квітень!M20+травень!M20+червень!M20+липень!M20+серпень!M20+вересень!M20+жовтень!#REF!+листопад!M20+грудень!M20</f>
        <v>#REF!</v>
      </c>
      <c r="N20" s="4" t="e">
        <f>січень!N20+лютий!N20+березень!N20+квітень!N20+травень!N20+червень!N20+липень!N20+серпень!N20+вересень!N20+жовтень!#REF!+листопад!N20+грудень!N20</f>
        <v>#REF!</v>
      </c>
      <c r="O20" s="4" t="e">
        <f>січень!O20+лютий!O20+березень!O20+квітень!O20+травень!O20+червень!O20+липень!O20+серпень!O20+вересень!O20+жовтень!#REF!+листопад!O20+грудень!O20</f>
        <v>#REF!</v>
      </c>
      <c r="P20" s="4" t="e">
        <f>січень!P20+лютий!P20+березень!P20+квітень!P20+травень!P20+червень!P20+липень!P20+серпень!P20+вересень!P20+жовтень!#REF!+листопад!P20+грудень!P20</f>
        <v>#REF!</v>
      </c>
      <c r="Q20" s="4" t="e">
        <f>січень!Q20+лютий!Q20+березень!Q20+квітень!Q20+травень!Q20+червень!Q20+липень!Q20+серпень!Q20+вересень!Q20+жовтень!#REF!+листопад!Q20+грудень!Q20</f>
        <v>#REF!</v>
      </c>
      <c r="R20" s="4" t="e">
        <f>січень!R20+лютий!R20+березень!R20+квітень!R20+травень!R20+червень!R20+липень!R20+серпень!R20+вересень!R20+жовтень!#REF!+листопад!R20+грудень!R20</f>
        <v>#REF!</v>
      </c>
      <c r="S20" s="29" t="e">
        <f t="shared" si="2"/>
        <v>#REF!</v>
      </c>
      <c r="T20" s="4" t="e">
        <f>січень!T20+лютий!T20+березень!T20+квітень!T20+травень!T20+червень!T20+липень!T20+серпень!T20+вересень!T20+жовтень!#REF!+листопад!T20+грудень!T20</f>
        <v>#REF!</v>
      </c>
      <c r="U20" s="4" t="e">
        <f>січень!U20+лютий!U20+березень!U20+квітень!U20+травень!U20+червень!U20+липень!U20+серпень!U20+вересень!U20+жовтень!#REF!+листопад!U20+грудень!U20</f>
        <v>#REF!</v>
      </c>
      <c r="V20" s="4" t="e">
        <f>січень!V20+лютий!V20+березень!V20+квітень!V20+травень!V20+червень!V20+липень!V20+серпень!V20+вересень!V20+жовтень!#REF!+листопад!V20+грудень!V20</f>
        <v>#REF!</v>
      </c>
      <c r="W20" s="5" t="e">
        <f t="shared" si="0"/>
        <v>#REF!</v>
      </c>
      <c r="X20" s="12">
        <v>97</v>
      </c>
      <c r="Y20" s="40" t="e">
        <f t="shared" si="3"/>
        <v>#REF!</v>
      </c>
      <c r="Z20" s="15">
        <v>5029.6</v>
      </c>
      <c r="AA20" s="40">
        <f t="shared" si="1"/>
        <v>275.8000000000002</v>
      </c>
      <c r="AB20" s="43">
        <v>4753.8</v>
      </c>
      <c r="AC20" s="12"/>
      <c r="AD20" s="48">
        <v>49009</v>
      </c>
      <c r="AE20" s="45">
        <v>51851</v>
      </c>
      <c r="AF20" s="45">
        <f t="shared" si="4"/>
        <v>2842</v>
      </c>
      <c r="AG20" s="51"/>
    </row>
    <row r="21" spans="1:33" ht="12.75">
      <c r="A21" s="3">
        <v>33</v>
      </c>
      <c r="B21" s="4" t="e">
        <f>січень!B21+лютий!B21+березень!B21+квітень!B21+травень!B21+червень!B21+липень!B21+серпень!B21+вересень!B21+жовтень!#REF!+листопад!B21+грудень!B21</f>
        <v>#REF!</v>
      </c>
      <c r="C21" s="4" t="e">
        <f>січень!C21+лютий!C21+березень!C21+квітень!C21+травень!C21+червень!C21+липень!C21+серпень!C21+вересень!C21+жовтень!#REF!+листопад!C21+грудень!C21</f>
        <v>#REF!</v>
      </c>
      <c r="D21" s="4" t="e">
        <f>січень!D21+лютий!D21+березень!D21+квітень!D21+травень!D21+червень!D21+липень!D21+серпень!D21+вересень!D21+жовтень!#REF!+листопад!D21+грудень!D21</f>
        <v>#REF!</v>
      </c>
      <c r="E21" s="4" t="e">
        <f>січень!E21+лютий!E21+березень!E21+квітень!E21+травень!E21+червень!E21+липень!E21+серпень!E21+вересень!E21+жовтень!#REF!+листопад!E21+грудень!E21</f>
        <v>#REF!</v>
      </c>
      <c r="F21" s="4" t="e">
        <f>січень!F21+лютий!F21+березень!F21+квітень!F21+травень!F21+червень!F21+липень!F21+серпень!F21+вересень!F21+жовтень!#REF!+листопад!F21+грудень!F21</f>
        <v>#REF!</v>
      </c>
      <c r="G21" s="4" t="e">
        <f>січень!G21+лютий!G21+березень!G21+квітень!G21+травень!G21+червень!G21+липень!G21+серпень!G21+вересень!G21+жовтень!#REF!+листопад!G21+грудень!G21</f>
        <v>#REF!</v>
      </c>
      <c r="H21" s="4" t="e">
        <f>січень!H21+лютий!H21+березень!H21+квітень!H21+травень!H21+червень!H21+липень!H21+серпень!H21+вересень!H21+жовтень!#REF!+листопад!H21+грудень!H21</f>
        <v>#REF!</v>
      </c>
      <c r="I21" s="4" t="e">
        <f>січень!I21+лютий!I21+березень!I21+квітень!I21+травень!I21+червень!I21+липень!I21+серпень!I21+вересень!I21+жовтень!#REF!+листопад!I21+грудень!I21</f>
        <v>#REF!</v>
      </c>
      <c r="J21" s="4" t="e">
        <f>січень!J21+лютий!J21+березень!J21+квітень!J21+травень!J21+червень!J21+липень!J21+серпень!J21+вересень!J21+жовтень!#REF!+листопад!J21+грудень!J21</f>
        <v>#REF!</v>
      </c>
      <c r="K21" s="4" t="e">
        <f>січень!K21+лютий!K21+березень!K21+квітень!K21+травень!K21+червень!K21+липень!K21+серпень!K21+вересень!K21+жовтень!#REF!+листопад!K21+грудень!K21</f>
        <v>#REF!</v>
      </c>
      <c r="L21" s="4" t="e">
        <f>січень!L21+лютий!L21+березень!L21+квітень!L21+травень!L21+червень!L21+липень!L21+серпень!L21+вересень!L21+жовтень!#REF!+листопад!L21+грудень!L21</f>
        <v>#REF!</v>
      </c>
      <c r="M21" s="4" t="e">
        <f>січень!M21+лютий!M21+березень!M21+квітень!M21+травень!M21+червень!M21+липень!M21+серпень!M21+вересень!M21+жовтень!#REF!+листопад!M21+грудень!M21</f>
        <v>#REF!</v>
      </c>
      <c r="N21" s="4" t="e">
        <f>січень!N21+лютий!N21+березень!N21+квітень!N21+травень!N21+червень!N21+липень!N21+серпень!N21+вересень!N21+жовтень!#REF!+листопад!N21+грудень!N21</f>
        <v>#REF!</v>
      </c>
      <c r="O21" s="4" t="e">
        <f>січень!O21+лютий!O21+березень!O21+квітень!O21+травень!O21+червень!O21+липень!O21+серпень!O21+вересень!O21+жовтень!#REF!+листопад!O21+грудень!O21</f>
        <v>#REF!</v>
      </c>
      <c r="P21" s="4" t="e">
        <f>січень!P21+лютий!P21+березень!P21+квітень!P21+травень!P21+червень!P21+липень!P21+серпень!P21+вересень!P21+жовтень!#REF!+листопад!P21+грудень!P21</f>
        <v>#REF!</v>
      </c>
      <c r="Q21" s="4" t="e">
        <f>січень!Q21+лютий!Q21+березень!Q21+квітень!Q21+травень!Q21+червень!Q21+липень!Q21+серпень!Q21+вересень!Q21+жовтень!#REF!+листопад!Q21+грудень!Q21</f>
        <v>#REF!</v>
      </c>
      <c r="R21" s="4" t="e">
        <f>січень!R21+лютий!R21+березень!R21+квітень!R21+травень!R21+червень!R21+липень!R21+серпень!R21+вересень!R21+жовтень!#REF!+листопад!R21+грудень!R21</f>
        <v>#REF!</v>
      </c>
      <c r="S21" s="29" t="e">
        <f t="shared" si="2"/>
        <v>#REF!</v>
      </c>
      <c r="T21" s="4" t="e">
        <f>січень!T21+лютий!T21+березень!T21+квітень!T21+травень!T21+червень!T21+липень!T21+серпень!T21+вересень!T21+жовтень!#REF!+листопад!T21+грудень!T21</f>
        <v>#REF!</v>
      </c>
      <c r="U21" s="4" t="e">
        <f>січень!U21+лютий!U21+березень!U21+квітень!U21+травень!U21+червень!U21+липень!U21+серпень!U21+вересень!U21+жовтень!#REF!+листопад!U21+грудень!U21</f>
        <v>#REF!</v>
      </c>
      <c r="V21" s="4" t="e">
        <f>січень!V21+лютий!V21+березень!V21+квітень!V21+травень!V21+червень!V21+липень!V21+серпень!V21+вересень!V21+жовтень!#REF!+листопад!V21+грудень!V21</f>
        <v>#REF!</v>
      </c>
      <c r="W21" s="5" t="e">
        <f t="shared" si="0"/>
        <v>#REF!</v>
      </c>
      <c r="X21" s="12">
        <v>89</v>
      </c>
      <c r="Y21" s="40" t="e">
        <f t="shared" si="3"/>
        <v>#REF!</v>
      </c>
      <c r="Z21" s="15">
        <v>4620.4</v>
      </c>
      <c r="AA21" s="40">
        <f t="shared" si="1"/>
        <v>494.09999999999945</v>
      </c>
      <c r="AB21" s="43">
        <v>4126.3</v>
      </c>
      <c r="AC21" s="12"/>
      <c r="AD21" s="48">
        <v>46363</v>
      </c>
      <c r="AE21" s="45">
        <v>51915</v>
      </c>
      <c r="AF21" s="45">
        <f t="shared" si="4"/>
        <v>5552</v>
      </c>
      <c r="AG21" s="51"/>
    </row>
    <row r="22" spans="1:33" ht="12.75">
      <c r="A22" s="3">
        <v>34</v>
      </c>
      <c r="B22" s="4" t="e">
        <f>січень!B22+лютий!B22+березень!B22+квітень!B22+травень!B22+червень!B22+липень!B22+серпень!B22+вересень!B22+жовтень!#REF!+листопад!B22+грудень!B22</f>
        <v>#REF!</v>
      </c>
      <c r="C22" s="4" t="e">
        <f>січень!C22+лютий!C22+березень!C22+квітень!C22+травень!C22+червень!C22+липень!C22+серпень!C22+вересень!C22+жовтень!#REF!+листопад!C22+грудень!C22</f>
        <v>#REF!</v>
      </c>
      <c r="D22" s="4" t="e">
        <f>січень!D22+лютий!D22+березень!D22+квітень!D22+травень!D22+червень!D22+липень!D22+серпень!D22+вересень!D22+жовтень!#REF!+листопад!D22+грудень!D22</f>
        <v>#REF!</v>
      </c>
      <c r="E22" s="4" t="e">
        <f>січень!E22+лютий!E22+березень!E22+квітень!E22+травень!E22+червень!E22+липень!E22+серпень!E22+вересень!E22+жовтень!#REF!+листопад!E22+грудень!E22</f>
        <v>#REF!</v>
      </c>
      <c r="F22" s="4" t="e">
        <f>січень!F22+лютий!F22+березень!F22+квітень!F22+травень!F22+червень!F22+липень!F22+серпень!F22+вересень!F22+жовтень!#REF!+листопад!F22+грудень!F22</f>
        <v>#REF!</v>
      </c>
      <c r="G22" s="4" t="e">
        <f>січень!G22+лютий!G22+березень!G22+квітень!G22+травень!G22+червень!G22+липень!G22+серпень!G22+вересень!G22+жовтень!#REF!+листопад!G22+грудень!G22</f>
        <v>#REF!</v>
      </c>
      <c r="H22" s="4" t="e">
        <f>січень!H22+лютий!H22+березень!H22+квітень!H22+травень!H22+червень!H22+липень!H22+серпень!H22+вересень!H22+жовтень!#REF!+листопад!H22+грудень!H22</f>
        <v>#REF!</v>
      </c>
      <c r="I22" s="4" t="e">
        <f>січень!I22+лютий!I22+березень!I22+квітень!I22+травень!I22+червень!I22+липень!I22+серпень!I22+вересень!I22+жовтень!#REF!+листопад!I22+грудень!I22</f>
        <v>#REF!</v>
      </c>
      <c r="J22" s="4" t="e">
        <f>січень!J22+лютий!J22+березень!J22+квітень!J22+травень!J22+червень!J22+липень!J22+серпень!J22+вересень!J22+жовтень!#REF!+листопад!J22+грудень!J22</f>
        <v>#REF!</v>
      </c>
      <c r="K22" s="4" t="e">
        <f>січень!K22+лютий!K22+березень!K22+квітень!K22+травень!K22+червень!K22+липень!K22+серпень!K22+вересень!K22+жовтень!#REF!+листопад!K22+грудень!K22</f>
        <v>#REF!</v>
      </c>
      <c r="L22" s="4" t="e">
        <f>січень!L22+лютий!L22+березень!L22+квітень!L22+травень!L22+червень!L22+липень!L22+серпень!L22+вересень!L22+жовтень!#REF!+листопад!L22+грудень!L22</f>
        <v>#REF!</v>
      </c>
      <c r="M22" s="4" t="e">
        <f>січень!M22+лютий!M22+березень!M22+квітень!M22+травень!M22+червень!M22+липень!M22+серпень!M22+вересень!M22+жовтень!#REF!+листопад!M22+грудень!M22</f>
        <v>#REF!</v>
      </c>
      <c r="N22" s="4" t="e">
        <f>січень!N22+лютий!N22+березень!N22+квітень!N22+травень!N22+червень!N22+липень!N22+серпень!N22+вересень!N22+жовтень!#REF!+листопад!N22+грудень!N22</f>
        <v>#REF!</v>
      </c>
      <c r="O22" s="4" t="e">
        <f>січень!O22+лютий!O22+березень!O22+квітень!O22+травень!O22+червень!O22+липень!O22+серпень!O22+вересень!O22+жовтень!#REF!+листопад!O22+грудень!O22</f>
        <v>#REF!</v>
      </c>
      <c r="P22" s="4" t="e">
        <f>січень!P22+лютий!P22+березень!P22+квітень!P22+травень!P22+червень!P22+липень!P22+серпень!P22+вересень!P22+жовтень!#REF!+листопад!P22+грудень!P22</f>
        <v>#REF!</v>
      </c>
      <c r="Q22" s="4" t="e">
        <f>січень!Q22+лютий!Q22+березень!Q22+квітень!Q22+травень!Q22+червень!Q22+липень!Q22+серпень!Q22+вересень!Q22+жовтень!#REF!+листопад!Q22+грудень!Q22</f>
        <v>#REF!</v>
      </c>
      <c r="R22" s="4" t="e">
        <f>січень!R22+лютий!R22+березень!R22+квітень!R22+травень!R22+червень!R22+липень!R22+серпень!R22+вересень!R22+жовтень!#REF!+листопад!R22+грудень!R22</f>
        <v>#REF!</v>
      </c>
      <c r="S22" s="29" t="e">
        <f t="shared" si="2"/>
        <v>#REF!</v>
      </c>
      <c r="T22" s="4" t="e">
        <f>січень!T22+лютий!T22+березень!T22+квітень!T22+травень!T22+червень!T22+липень!T22+серпень!T22+вересень!T22+жовтень!#REF!+листопад!T22+грудень!T22</f>
        <v>#REF!</v>
      </c>
      <c r="U22" s="4" t="e">
        <f>січень!U22+лютий!U22+березень!U22+квітень!U22+травень!U22+червень!U22+липень!U22+серпень!U22+вересень!U22+жовтень!#REF!+листопад!U22+грудень!U22</f>
        <v>#REF!</v>
      </c>
      <c r="V22" s="4" t="e">
        <f>січень!V22+лютий!V22+березень!V22+квітень!V22+травень!V22+червень!V22+липень!V22+серпень!V22+вересень!V22+жовтень!#REF!+листопад!V22+грудень!V22</f>
        <v>#REF!</v>
      </c>
      <c r="W22" s="5" t="e">
        <f t="shared" si="0"/>
        <v>#REF!</v>
      </c>
      <c r="X22" s="12">
        <v>178</v>
      </c>
      <c r="Y22" s="40" t="e">
        <f t="shared" si="3"/>
        <v>#REF!</v>
      </c>
      <c r="Z22" s="15">
        <v>8348.8</v>
      </c>
      <c r="AA22" s="40">
        <f t="shared" si="1"/>
        <v>223.6999999999989</v>
      </c>
      <c r="AB22" s="43">
        <v>8125.1</v>
      </c>
      <c r="AC22" s="12"/>
      <c r="AD22" s="48">
        <v>45646</v>
      </c>
      <c r="AE22" s="45">
        <v>46903</v>
      </c>
      <c r="AF22" s="45">
        <f t="shared" si="4"/>
        <v>1257</v>
      </c>
      <c r="AG22" s="51"/>
    </row>
    <row r="23" spans="1:33" ht="12.75">
      <c r="A23" s="26" t="s">
        <v>30</v>
      </c>
      <c r="B23" s="4" t="e">
        <f>січень!B23+лютий!B23+березень!B23+квітень!B23+травень!B23+червень!B23+липень!B23+серпень!B23+вересень!B23+жовтень!#REF!+листопад!B23+грудень!B23</f>
        <v>#REF!</v>
      </c>
      <c r="C23" s="4" t="e">
        <f>січень!C23+лютий!C23+березень!C23+квітень!C23+травень!C23+червень!C23+липень!C23+серпень!C23+вересень!C23+жовтень!#REF!+листопад!C23+грудень!C23</f>
        <v>#REF!</v>
      </c>
      <c r="D23" s="4" t="e">
        <f>січень!D23+лютий!D23+березень!D23+квітень!D23+травень!D23+червень!D23+липень!D23+серпень!D23+вересень!D23+жовтень!#REF!+листопад!D23+грудень!D23</f>
        <v>#REF!</v>
      </c>
      <c r="E23" s="4" t="e">
        <f>січень!E23+лютий!E23+березень!E23+квітень!E23+травень!E23+червень!E23+липень!E23+серпень!E23+вересень!E23+жовтень!#REF!+листопад!E23+грудень!E23</f>
        <v>#REF!</v>
      </c>
      <c r="F23" s="4" t="e">
        <f>січень!F23+лютий!F23+березень!F23+квітень!F23+травень!F23+червень!F23+липень!F23+серпень!F23+вересень!F23+жовтень!#REF!+листопад!F23+грудень!F23</f>
        <v>#REF!</v>
      </c>
      <c r="G23" s="4" t="e">
        <f>січень!G23+лютий!G23+березень!G23+квітень!G23+травень!G23+червень!G23+липень!G23+серпень!G23+вересень!G23+жовтень!#REF!+листопад!G23+грудень!G23</f>
        <v>#REF!</v>
      </c>
      <c r="H23" s="4" t="e">
        <f>січень!H23+лютий!H23+березень!H23+квітень!H23+травень!H23+червень!H23+липень!H23+серпень!H23+вересень!H23+жовтень!#REF!+листопад!H23+грудень!H23</f>
        <v>#REF!</v>
      </c>
      <c r="I23" s="4" t="e">
        <f>січень!I23+лютий!I23+березень!I23+квітень!I23+травень!I23+червень!I23+липень!I23+серпень!I23+вересень!I23+жовтень!#REF!+листопад!I23+грудень!I23</f>
        <v>#REF!</v>
      </c>
      <c r="J23" s="4" t="e">
        <f>січень!J23+лютий!J23+березень!J23+квітень!J23+травень!J23+червень!J23+липень!J23+серпень!J23+вересень!J23+жовтень!#REF!+листопад!J23+грудень!J23</f>
        <v>#REF!</v>
      </c>
      <c r="K23" s="4" t="e">
        <f>січень!K23+лютий!K23+березень!K23+квітень!K23+травень!K23+червень!K23+липень!K23+серпень!K23+вересень!K23+жовтень!#REF!+листопад!K23+грудень!K23</f>
        <v>#REF!</v>
      </c>
      <c r="L23" s="4" t="e">
        <f>січень!L23+лютий!L23+березень!L23+квітень!L23+травень!L23+червень!L23+липень!L23+серпень!L23+вересень!L23+жовтень!#REF!+листопад!L23+грудень!L23</f>
        <v>#REF!</v>
      </c>
      <c r="M23" s="4" t="e">
        <f>січень!M23+лютий!M23+березень!M23+квітень!M23+травень!M23+червень!M23+липень!M23+серпень!M23+вересень!M23+жовтень!#REF!+листопад!M23+грудень!M23</f>
        <v>#REF!</v>
      </c>
      <c r="N23" s="4" t="e">
        <f>січень!N23+лютий!N23+березень!N23+квітень!N23+травень!N23+червень!N23+липень!N23+серпень!N23+вересень!N23+жовтень!#REF!+листопад!N23+грудень!N23</f>
        <v>#REF!</v>
      </c>
      <c r="O23" s="4" t="e">
        <f>січень!O23+лютий!O23+березень!O23+квітень!O23+травень!O23+червень!O23+липень!O23+серпень!O23+вересень!O23+жовтень!#REF!+листопад!O23+грудень!O23</f>
        <v>#REF!</v>
      </c>
      <c r="P23" s="4" t="e">
        <f>січень!P23+лютий!P23+березень!P23+квітень!P23+травень!P23+червень!P23+липень!P23+серпень!P23+вересень!P23+жовтень!#REF!+листопад!P23+грудень!P23</f>
        <v>#REF!</v>
      </c>
      <c r="Q23" s="4" t="e">
        <f>січень!Q23+лютий!Q23+березень!Q23+квітень!Q23+травень!Q23+червень!Q23+липень!Q23+серпень!Q23+вересень!Q23+жовтень!#REF!+листопад!Q23+грудень!Q23</f>
        <v>#REF!</v>
      </c>
      <c r="R23" s="4" t="e">
        <f>січень!R23+лютий!R23+березень!R23+квітень!R23+травень!R23+червень!R23+липень!R23+серпень!R23+вересень!R23+жовтень!#REF!+листопад!R23+грудень!R23</f>
        <v>#REF!</v>
      </c>
      <c r="S23" s="29" t="e">
        <f t="shared" si="2"/>
        <v>#REF!</v>
      </c>
      <c r="T23" s="4" t="e">
        <f>січень!T23+лютий!T23+березень!T23+квітень!T23+травень!T23+червень!T23+липень!T23+серпень!T23+вересень!T23+жовтень!#REF!+листопад!T23+грудень!T23</f>
        <v>#REF!</v>
      </c>
      <c r="U23" s="4" t="e">
        <f>січень!U23+лютий!U23+березень!U23+квітень!U23+травень!U23+червень!U23+липень!U23+серпень!U23+вересень!U23+жовтень!#REF!+листопад!U23+грудень!U23</f>
        <v>#REF!</v>
      </c>
      <c r="V23" s="4" t="e">
        <f>січень!V23+лютий!V23+березень!V23+квітень!V23+травень!V23+червень!V23+липень!V23+серпень!V23+вересень!V23+жовтень!#REF!+листопад!V23+грудень!V23</f>
        <v>#REF!</v>
      </c>
      <c r="W23" s="5" t="e">
        <f t="shared" si="0"/>
        <v>#REF!</v>
      </c>
      <c r="X23" s="12">
        <v>34</v>
      </c>
      <c r="Y23" s="40" t="e">
        <f t="shared" si="3"/>
        <v>#REF!</v>
      </c>
      <c r="Z23" s="15">
        <v>1960.9</v>
      </c>
      <c r="AA23" s="40">
        <f t="shared" si="1"/>
        <v>119.70000000000005</v>
      </c>
      <c r="AB23" s="43">
        <v>1841.2</v>
      </c>
      <c r="AC23" s="12"/>
      <c r="AD23" s="48">
        <v>54154</v>
      </c>
      <c r="AE23" s="45">
        <v>57675</v>
      </c>
      <c r="AF23" s="45">
        <f t="shared" si="4"/>
        <v>3521</v>
      </c>
      <c r="AG23" s="51"/>
    </row>
    <row r="24" spans="1:33" ht="12.75">
      <c r="A24" s="26" t="s">
        <v>31</v>
      </c>
      <c r="B24" s="4" t="e">
        <f>січень!B24+лютий!B24+березень!B24+квітень!B24+травень!B24+червень!B24+липень!B24+серпень!B24+вересень!B24+жовтень!#REF!+листопад!B24+грудень!B24</f>
        <v>#REF!</v>
      </c>
      <c r="C24" s="4" t="e">
        <f>січень!C24+лютий!C24+березень!C24+квітень!C24+травень!C24+червень!C24+липень!C24+серпень!C24+вересень!C24+жовтень!#REF!+листопад!C24+грудень!C24</f>
        <v>#REF!</v>
      </c>
      <c r="D24" s="4" t="e">
        <f>січень!D24+лютий!D24+березень!D24+квітень!D24+травень!D24+червень!D24+липень!D24+серпень!D24+вересень!D24+жовтень!#REF!+листопад!D24+грудень!D24</f>
        <v>#REF!</v>
      </c>
      <c r="E24" s="4" t="e">
        <f>січень!E24+лютий!E24+березень!E24+квітень!E24+травень!E24+червень!E24+липень!E24+серпень!E24+вересень!E24+жовтень!#REF!+листопад!E24+грудень!E24</f>
        <v>#REF!</v>
      </c>
      <c r="F24" s="4" t="e">
        <f>січень!F24+лютий!F24+березень!F24+квітень!F24+травень!F24+червень!F24+липень!F24+серпень!F24+вересень!F24+жовтень!#REF!+листопад!F24+грудень!F24</f>
        <v>#REF!</v>
      </c>
      <c r="G24" s="4" t="e">
        <f>січень!G24+лютий!G24+березень!G24+квітень!G24+травень!G24+червень!G24+липень!G24+серпень!G24+вересень!G24+жовтень!#REF!+листопад!G24+грудень!G24</f>
        <v>#REF!</v>
      </c>
      <c r="H24" s="4" t="e">
        <f>січень!H24+лютий!H24+березень!H24+квітень!H24+травень!H24+червень!H24+липень!H24+серпень!H24+вересень!H24+жовтень!#REF!+листопад!H24+грудень!H24</f>
        <v>#REF!</v>
      </c>
      <c r="I24" s="4" t="e">
        <f>січень!I24+лютий!I24+березень!I24+квітень!I24+травень!I24+червень!I24+липень!I24+серпень!I24+вересень!I24+жовтень!#REF!+листопад!I24+грудень!I24</f>
        <v>#REF!</v>
      </c>
      <c r="J24" s="4" t="e">
        <f>січень!J24+лютий!J24+березень!J24+квітень!J24+травень!J24+червень!J24+липень!J24+серпень!J24+вересень!J24+жовтень!#REF!+листопад!J24+грудень!J24</f>
        <v>#REF!</v>
      </c>
      <c r="K24" s="4" t="e">
        <f>січень!K24+лютий!K24+березень!K24+квітень!K24+травень!K24+червень!K24+липень!K24+серпень!K24+вересень!K24+жовтень!#REF!+листопад!K24+грудень!K24</f>
        <v>#REF!</v>
      </c>
      <c r="L24" s="4" t="e">
        <f>січень!L24+лютий!L24+березень!L24+квітень!L24+травень!L24+червень!L24+липень!L24+серпень!L24+вересень!L24+жовтень!#REF!+листопад!L24+грудень!L24</f>
        <v>#REF!</v>
      </c>
      <c r="M24" s="4" t="e">
        <f>січень!M24+лютий!M24+березень!M24+квітень!M24+травень!M24+червень!M24+липень!M24+серпень!M24+вересень!M24+жовтень!#REF!+листопад!M24+грудень!M24</f>
        <v>#REF!</v>
      </c>
      <c r="N24" s="4" t="e">
        <f>січень!N24+лютий!N24+березень!N24+квітень!N24+травень!N24+червень!N24+липень!N24+серпень!N24+вересень!N24+жовтень!#REF!+листопад!N24+грудень!N24</f>
        <v>#REF!</v>
      </c>
      <c r="O24" s="4" t="e">
        <f>січень!O24+лютий!O24+березень!O24+квітень!O24+травень!O24+червень!O24+липень!O24+серпень!O24+вересень!O24+жовтень!#REF!+листопад!O24+грудень!O24</f>
        <v>#REF!</v>
      </c>
      <c r="P24" s="4" t="e">
        <f>січень!P24+лютий!P24+березень!P24+квітень!P24+травень!P24+червень!P24+липень!P24+серпень!P24+вересень!P24+жовтень!#REF!+листопад!P24+грудень!P24</f>
        <v>#REF!</v>
      </c>
      <c r="Q24" s="4" t="e">
        <f>січень!Q24+лютий!Q24+березень!Q24+квітень!Q24+травень!Q24+червень!Q24+липень!Q24+серпень!Q24+вересень!Q24+жовтень!#REF!+листопад!Q24+грудень!Q24</f>
        <v>#REF!</v>
      </c>
      <c r="R24" s="4" t="e">
        <f>січень!R24+лютий!R24+березень!R24+квітень!R24+травень!R24+червень!R24+липень!R24+серпень!R24+вересень!R24+жовтень!#REF!+листопад!R24+грудень!R24</f>
        <v>#REF!</v>
      </c>
      <c r="S24" s="29" t="e">
        <f t="shared" si="2"/>
        <v>#REF!</v>
      </c>
      <c r="T24" s="4" t="e">
        <f>січень!T24+лютий!T24+березень!T24+квітень!T24+травень!T24+червень!T24+липень!T24+серпень!T24+вересень!T24+жовтень!#REF!+листопад!T24+грудень!T24</f>
        <v>#REF!</v>
      </c>
      <c r="U24" s="4" t="e">
        <f>січень!U24+лютий!U24+березень!U24+квітень!U24+травень!U24+червень!U24+липень!U24+серпень!U24+вересень!U24+жовтень!#REF!+листопад!U24+грудень!U24</f>
        <v>#REF!</v>
      </c>
      <c r="V24" s="4" t="e">
        <f>січень!V24+лютий!V24+березень!V24+квітень!V24+травень!V24+червень!V24+липень!V24+серпень!V24+вересень!V24+жовтень!#REF!+листопад!V24+грудень!V24</f>
        <v>#REF!</v>
      </c>
      <c r="W24" s="5" t="e">
        <f t="shared" si="0"/>
        <v>#REF!</v>
      </c>
      <c r="X24" s="12"/>
      <c r="Y24" s="40"/>
      <c r="Z24" s="15"/>
      <c r="AA24" s="40">
        <f t="shared" si="1"/>
        <v>-166.3</v>
      </c>
      <c r="AB24" s="43">
        <v>166.3</v>
      </c>
      <c r="AC24" s="12"/>
      <c r="AD24" s="48"/>
      <c r="AE24" s="45"/>
      <c r="AF24" s="45">
        <f t="shared" si="4"/>
        <v>0</v>
      </c>
      <c r="AG24" s="51"/>
    </row>
    <row r="25" spans="1:33" ht="12.75">
      <c r="A25" s="26" t="s">
        <v>32</v>
      </c>
      <c r="B25" s="4" t="e">
        <f>січень!B25+лютий!B25+березень!B25+квітень!B25+травень!B25+червень!B25+липень!B25+серпень!B25+вересень!B25+жовтень!#REF!+листопад!B25+грудень!B25</f>
        <v>#REF!</v>
      </c>
      <c r="C25" s="4" t="e">
        <f>січень!C25+лютий!C25+березень!C25+квітень!C25+травень!C25+червень!C25+липень!C25+серпень!C25+вересень!C25+жовтень!#REF!+листопад!C25+грудень!C25</f>
        <v>#REF!</v>
      </c>
      <c r="D25" s="4" t="e">
        <f>січень!D25+лютий!D25+березень!D25+квітень!D25+травень!D25+червень!D25+липень!D25+серпень!D25+вересень!D25+жовтень!#REF!+листопад!D25+грудень!D25</f>
        <v>#REF!</v>
      </c>
      <c r="E25" s="4" t="e">
        <f>січень!E25+лютий!E25+березень!E25+квітень!E25+травень!E25+червень!E25+липень!E25+серпень!E25+вересень!E25+жовтень!#REF!+листопад!E25+грудень!E25</f>
        <v>#REF!</v>
      </c>
      <c r="F25" s="4" t="e">
        <f>січень!F25+лютий!F25+березень!F25+квітень!F25+травень!F25+червень!F25+липень!F25+серпень!F25+вересень!F25+жовтень!#REF!+листопад!F25+грудень!F25</f>
        <v>#REF!</v>
      </c>
      <c r="G25" s="4" t="e">
        <f>січень!G25+лютий!G25+березень!G25+квітень!G25+травень!G25+червень!G25+липень!G25+серпень!G25+вересень!G25+жовтень!#REF!+листопад!G25+грудень!G25</f>
        <v>#REF!</v>
      </c>
      <c r="H25" s="4" t="e">
        <f>січень!H25+лютий!H25+березень!H25+квітень!H25+травень!H25+червень!H25+липень!H25+серпень!H25+вересень!H25+жовтень!#REF!+листопад!H25+грудень!H25</f>
        <v>#REF!</v>
      </c>
      <c r="I25" s="4" t="e">
        <f>січень!I25+лютий!I25+березень!I25+квітень!I25+травень!I25+червень!I25+липень!I25+серпень!I25+вересень!I25+жовтень!#REF!+листопад!I25+грудень!I25</f>
        <v>#REF!</v>
      </c>
      <c r="J25" s="4" t="e">
        <f>січень!J25+лютий!J25+березень!J25+квітень!J25+травень!J25+червень!J25+липень!J25+серпень!J25+вересень!J25+жовтень!#REF!+листопад!J25+грудень!J25</f>
        <v>#REF!</v>
      </c>
      <c r="K25" s="4" t="e">
        <f>січень!K25+лютий!K25+березень!K25+квітень!K25+травень!K25+червень!K25+липень!K25+серпень!K25+вересень!K25+жовтень!#REF!+листопад!K25+грудень!K25</f>
        <v>#REF!</v>
      </c>
      <c r="L25" s="4" t="e">
        <f>січень!L25+лютий!L25+березень!L25+квітень!L25+травень!L25+червень!L25+липень!L25+серпень!L25+вересень!L25+жовтень!#REF!+листопад!L25+грудень!L25</f>
        <v>#REF!</v>
      </c>
      <c r="M25" s="4" t="e">
        <f>січень!M25+лютий!M25+березень!M25+квітень!M25+травень!M25+червень!M25+липень!M25+серпень!M25+вересень!M25+жовтень!#REF!+листопад!M25+грудень!M25</f>
        <v>#REF!</v>
      </c>
      <c r="N25" s="4" t="e">
        <f>січень!N25+лютий!N25+березень!N25+квітень!N25+травень!N25+червень!N25+липень!N25+серпень!N25+вересень!N25+жовтень!#REF!+листопад!N25+грудень!N25</f>
        <v>#REF!</v>
      </c>
      <c r="O25" s="4" t="e">
        <f>січень!O25+лютий!O25+березень!O25+квітень!O25+травень!O25+червень!O25+липень!O25+серпень!O25+вересень!O25+жовтень!#REF!+листопад!O25+грудень!O25</f>
        <v>#REF!</v>
      </c>
      <c r="P25" s="4" t="e">
        <f>січень!P25+лютий!P25+березень!P25+квітень!P25+травень!P25+червень!P25+липень!P25+серпень!P25+вересень!P25+жовтень!#REF!+листопад!P25+грудень!P25</f>
        <v>#REF!</v>
      </c>
      <c r="Q25" s="4" t="e">
        <f>січень!Q25+лютий!Q25+березень!Q25+квітень!Q25+травень!Q25+червень!Q25+липень!Q25+серпень!Q25+вересень!Q25+жовтень!#REF!+листопад!Q25+грудень!Q25</f>
        <v>#REF!</v>
      </c>
      <c r="R25" s="4" t="e">
        <f>січень!R25+лютий!R25+березень!R25+квітень!R25+травень!R25+червень!R25+липень!R25+серпень!R25+вересень!R25+жовтень!#REF!+листопад!R25+грудень!R25</f>
        <v>#REF!</v>
      </c>
      <c r="S25" s="29" t="e">
        <f t="shared" si="2"/>
        <v>#REF!</v>
      </c>
      <c r="T25" s="4" t="e">
        <f>січень!T25+лютий!T25+березень!T25+квітень!T25+травень!T25+червень!T25+липень!T25+серпень!T25+вересень!T25+жовтень!#REF!+листопад!T25+грудень!T25</f>
        <v>#REF!</v>
      </c>
      <c r="U25" s="4" t="e">
        <f>січень!U25+лютий!U25+березень!U25+квітень!U25+травень!U25+червень!U25+липень!U25+серпень!U25+вересень!U25+жовтень!#REF!+листопад!U25+грудень!U25</f>
        <v>#REF!</v>
      </c>
      <c r="V25" s="4" t="e">
        <f>січень!V25+лютий!V25+березень!V25+квітень!V25+травень!V25+червень!V25+липень!V25+серпень!V25+вересень!V25+жовтень!#REF!+листопад!V25+грудень!V25</f>
        <v>#REF!</v>
      </c>
      <c r="W25" s="5" t="e">
        <f t="shared" si="0"/>
        <v>#REF!</v>
      </c>
      <c r="X25" s="12">
        <v>72</v>
      </c>
      <c r="Y25" s="40" t="e">
        <f t="shared" si="3"/>
        <v>#REF!</v>
      </c>
      <c r="Z25" s="15">
        <v>3478.3</v>
      </c>
      <c r="AA25" s="40">
        <f t="shared" si="1"/>
        <v>310.7000000000003</v>
      </c>
      <c r="AB25" s="43">
        <v>3167.6</v>
      </c>
      <c r="AC25" s="12"/>
      <c r="AD25" s="48">
        <v>43995</v>
      </c>
      <c r="AE25" s="45">
        <v>48310</v>
      </c>
      <c r="AF25" s="45">
        <f t="shared" si="4"/>
        <v>4315</v>
      </c>
      <c r="AG25" s="51"/>
    </row>
    <row r="26" spans="1:33" ht="12.75">
      <c r="A26" s="26" t="s">
        <v>33</v>
      </c>
      <c r="B26" s="4" t="e">
        <f>січень!B26+лютий!B26+березень!B26+квітень!B26+травень!B26+червень!B26+липень!B26+серпень!B26+вересень!B26+жовтень!#REF!+листопад!B26+грудень!B26</f>
        <v>#REF!</v>
      </c>
      <c r="C26" s="4" t="e">
        <f>січень!C26+лютий!C26+березень!C26+квітень!C26+травень!C26+червень!C26+липень!C26+серпень!C26+вересень!C26+жовтень!#REF!+листопад!C26+грудень!C26</f>
        <v>#REF!</v>
      </c>
      <c r="D26" s="4" t="e">
        <f>січень!D26+лютий!D26+березень!D26+квітень!D26+травень!D26+червень!D26+липень!D26+серпень!D26+вересень!D26+жовтень!#REF!+листопад!D26+грудень!D26</f>
        <v>#REF!</v>
      </c>
      <c r="E26" s="4" t="e">
        <f>січень!E26+лютий!E26+березень!E26+квітень!E26+травень!E26+червень!E26+липень!E26+серпень!E26+вересень!E26+жовтень!#REF!+листопад!E26+грудень!E26</f>
        <v>#REF!</v>
      </c>
      <c r="F26" s="4" t="e">
        <f>січень!F26+лютий!F26+березень!F26+квітень!F26+травень!F26+червень!F26+липень!F26+серпень!F26+вересень!F26+жовтень!#REF!+листопад!F26+грудень!F26</f>
        <v>#REF!</v>
      </c>
      <c r="G26" s="4" t="e">
        <f>січень!G26+лютий!G26+березень!G26+квітень!G26+травень!G26+червень!G26+липень!G26+серпень!G26+вересень!G26+жовтень!#REF!+листопад!G26+грудень!G26</f>
        <v>#REF!</v>
      </c>
      <c r="H26" s="4" t="e">
        <f>січень!H26+лютий!H26+березень!H26+квітень!H26+травень!H26+червень!H26+липень!H26+серпень!H26+вересень!H26+жовтень!#REF!+листопад!H26+грудень!H26</f>
        <v>#REF!</v>
      </c>
      <c r="I26" s="4" t="e">
        <f>січень!I26+лютий!I26+березень!I26+квітень!I26+травень!I26+червень!I26+липень!I26+серпень!I26+вересень!I26+жовтень!#REF!+листопад!I26+грудень!I26</f>
        <v>#REF!</v>
      </c>
      <c r="J26" s="4" t="e">
        <f>січень!J26+лютий!J26+березень!J26+квітень!J26+травень!J26+червень!J26+липень!J26+серпень!J26+вересень!J26+жовтень!#REF!+листопад!J26+грудень!J26</f>
        <v>#REF!</v>
      </c>
      <c r="K26" s="4" t="e">
        <f>січень!K26+лютий!K26+березень!K26+квітень!K26+травень!K26+червень!K26+липень!K26+серпень!K26+вересень!K26+жовтень!#REF!+листопад!K26+грудень!K26</f>
        <v>#REF!</v>
      </c>
      <c r="L26" s="4" t="e">
        <f>січень!L26+лютий!L26+березень!L26+квітень!L26+травень!L26+червень!L26+липень!L26+серпень!L26+вересень!L26+жовтень!#REF!+листопад!L26+грудень!L26</f>
        <v>#REF!</v>
      </c>
      <c r="M26" s="4" t="e">
        <f>січень!M26+лютий!M26+березень!M26+квітень!M26+травень!M26+червень!M26+липень!M26+серпень!M26+вересень!M26+жовтень!#REF!+листопад!M26+грудень!M26</f>
        <v>#REF!</v>
      </c>
      <c r="N26" s="4" t="e">
        <f>січень!N26+лютий!N26+березень!N26+квітень!N26+травень!N26+червень!N26+липень!N26+серпень!N26+вересень!N26+жовтень!#REF!+листопад!N26+грудень!N26</f>
        <v>#REF!</v>
      </c>
      <c r="O26" s="4" t="e">
        <f>січень!O26+лютий!O26+березень!O26+квітень!O26+травень!O26+червень!O26+липень!O26+серпень!O26+вересень!O26+жовтень!#REF!+листопад!O26+грудень!O26</f>
        <v>#REF!</v>
      </c>
      <c r="P26" s="4" t="e">
        <f>січень!P26+лютий!P26+березень!P26+квітень!P26+травень!P26+червень!P26+липень!P26+серпень!P26+вересень!P26+жовтень!#REF!+листопад!P26+грудень!P26</f>
        <v>#REF!</v>
      </c>
      <c r="Q26" s="4" t="e">
        <f>січень!Q26+лютий!Q26+березень!Q26+квітень!Q26+травень!Q26+червень!Q26+липень!Q26+серпень!Q26+вересень!Q26+жовтень!#REF!+листопад!Q26+грудень!Q26</f>
        <v>#REF!</v>
      </c>
      <c r="R26" s="4" t="e">
        <f>січень!R26+лютий!R26+березень!R26+квітень!R26+травень!R26+червень!R26+липень!R26+серпень!R26+вересень!R26+жовтень!#REF!+листопад!R26+грудень!R26</f>
        <v>#REF!</v>
      </c>
      <c r="S26" s="29" t="e">
        <f t="shared" si="2"/>
        <v>#REF!</v>
      </c>
      <c r="T26" s="4" t="e">
        <f>січень!T26+лютий!T26+березень!T26+квітень!T26+травень!T26+червень!T26+липень!T26+серпень!T26+вересень!T26+жовтень!#REF!+листопад!T26+грудень!T26</f>
        <v>#REF!</v>
      </c>
      <c r="U26" s="4" t="e">
        <f>січень!U26+лютий!U26+березень!U26+квітень!U26+травень!U26+червень!U26+липень!U26+серпень!U26+вересень!U26+жовтень!#REF!+листопад!U26+грудень!U26</f>
        <v>#REF!</v>
      </c>
      <c r="V26" s="4" t="e">
        <f>січень!V26+лютий!V26+березень!V26+квітень!V26+травень!V26+червень!V26+липень!V26+серпень!V26+вересень!V26+жовтень!#REF!+листопад!V26+грудень!V26</f>
        <v>#REF!</v>
      </c>
      <c r="W26" s="5" t="e">
        <f t="shared" si="0"/>
        <v>#REF!</v>
      </c>
      <c r="X26" s="12">
        <v>56</v>
      </c>
      <c r="Y26" s="40" t="e">
        <f t="shared" si="3"/>
        <v>#REF!</v>
      </c>
      <c r="Z26" s="15">
        <v>2574.9</v>
      </c>
      <c r="AA26" s="40">
        <f t="shared" si="1"/>
        <v>196.20000000000027</v>
      </c>
      <c r="AB26" s="43">
        <v>2378.7</v>
      </c>
      <c r="AC26" s="12"/>
      <c r="AD26" s="48">
        <v>42476</v>
      </c>
      <c r="AE26" s="45">
        <v>45981</v>
      </c>
      <c r="AF26" s="45">
        <f t="shared" si="4"/>
        <v>3505</v>
      </c>
      <c r="AG26" s="51"/>
    </row>
    <row r="27" spans="1:33" ht="12.75">
      <c r="A27" s="26" t="s">
        <v>34</v>
      </c>
      <c r="B27" s="4" t="e">
        <f>січень!B27+лютий!B27+березень!B27+квітень!B27+травень!B27+червень!B27+липень!B27+серпень!B27+вересень!B27+жовтень!#REF!+листопад!B27+грудень!B27</f>
        <v>#REF!</v>
      </c>
      <c r="C27" s="4" t="e">
        <f>січень!C27+лютий!C27+березень!C27+квітень!C27+травень!C27+червень!C27+липень!C27+серпень!C27+вересень!C27+жовтень!#REF!+листопад!C27+грудень!C27</f>
        <v>#REF!</v>
      </c>
      <c r="D27" s="4" t="e">
        <f>січень!D27+лютий!D27+березень!D27+квітень!D27+травень!D27+червень!D27+липень!D27+серпень!D27+вересень!D27+жовтень!#REF!+листопад!D27+грудень!D27</f>
        <v>#REF!</v>
      </c>
      <c r="E27" s="4" t="e">
        <f>січень!E27+лютий!E27+березень!E27+квітень!E27+травень!E27+червень!E27+липень!E27+серпень!E27+вересень!E27+жовтень!#REF!+листопад!E27+грудень!E27</f>
        <v>#REF!</v>
      </c>
      <c r="F27" s="4" t="e">
        <f>січень!F27+лютий!F27+березень!F27+квітень!F27+травень!F27+червень!F27+липень!F27+серпень!F27+вересень!F27+жовтень!#REF!+листопад!F27+грудень!F27</f>
        <v>#REF!</v>
      </c>
      <c r="G27" s="4" t="e">
        <f>січень!G27+лютий!G27+березень!G27+квітень!G27+травень!G27+червень!G27+липень!G27+серпень!G27+вересень!G27+жовтень!#REF!+листопад!G27+грудень!G27</f>
        <v>#REF!</v>
      </c>
      <c r="H27" s="4" t="e">
        <f>січень!H27+лютий!H27+березень!H27+квітень!H27+травень!H27+червень!H27+липень!H27+серпень!H27+вересень!H27+жовтень!#REF!+листопад!H27+грудень!H27</f>
        <v>#REF!</v>
      </c>
      <c r="I27" s="4" t="e">
        <f>січень!I27+лютий!I27+березень!I27+квітень!I27+травень!I27+червень!I27+липень!I27+серпень!I27+вересень!I27+жовтень!#REF!+листопад!I27+грудень!I27</f>
        <v>#REF!</v>
      </c>
      <c r="J27" s="4" t="e">
        <f>січень!J27+лютий!J27+березень!J27+квітень!J27+травень!J27+червень!J27+липень!J27+серпень!J27+вересень!J27+жовтень!#REF!+листопад!J27+грудень!J27</f>
        <v>#REF!</v>
      </c>
      <c r="K27" s="4" t="e">
        <f>січень!K27+лютий!K27+березень!K27+квітень!K27+травень!K27+червень!K27+липень!K27+серпень!K27+вересень!K27+жовтень!#REF!+листопад!K27+грудень!K27</f>
        <v>#REF!</v>
      </c>
      <c r="L27" s="4" t="e">
        <f>січень!L27+лютий!L27+березень!L27+квітень!L27+травень!L27+червень!L27+липень!L27+серпень!L27+вересень!L27+жовтень!#REF!+листопад!L27+грудень!L27</f>
        <v>#REF!</v>
      </c>
      <c r="M27" s="4" t="e">
        <f>січень!M27+лютий!M27+березень!M27+квітень!M27+травень!M27+червень!M27+липень!M27+серпень!M27+вересень!M27+жовтень!#REF!+листопад!M27+грудень!M27</f>
        <v>#REF!</v>
      </c>
      <c r="N27" s="4" t="e">
        <f>січень!N27+лютий!N27+березень!N27+квітень!N27+травень!N27+червень!N27+липень!N27+серпень!N27+вересень!N27+жовтень!#REF!+листопад!N27+грудень!N27</f>
        <v>#REF!</v>
      </c>
      <c r="O27" s="4" t="e">
        <f>січень!O27+лютий!O27+березень!O27+квітень!O27+травень!O27+червень!O27+липень!O27+серпень!O27+вересень!O27+жовтень!#REF!+листопад!O27+грудень!O27</f>
        <v>#REF!</v>
      </c>
      <c r="P27" s="4" t="e">
        <f>січень!P27+лютий!P27+березень!P27+квітень!P27+травень!P27+червень!P27+липень!P27+серпень!P27+вересень!P27+жовтень!#REF!+листопад!P27+грудень!P27</f>
        <v>#REF!</v>
      </c>
      <c r="Q27" s="4" t="e">
        <f>січень!Q27+лютий!Q27+березень!Q27+квітень!Q27+травень!Q27+червень!Q27+липень!Q27+серпень!Q27+вересень!Q27+жовтень!#REF!+листопад!Q27+грудень!Q27</f>
        <v>#REF!</v>
      </c>
      <c r="R27" s="4" t="e">
        <f>січень!R27+лютий!R27+березень!R27+квітень!R27+травень!R27+червень!R27+липень!R27+серпень!R27+вересень!R27+жовтень!#REF!+листопад!R27+грудень!R27</f>
        <v>#REF!</v>
      </c>
      <c r="S27" s="29" t="e">
        <f t="shared" si="2"/>
        <v>#REF!</v>
      </c>
      <c r="T27" s="4" t="e">
        <f>січень!T27+лютий!T27+березень!T27+квітень!T27+травень!T27+червень!T27+липень!T27+серпень!T27+вересень!T27+жовтень!#REF!+листопад!T27+грудень!T27</f>
        <v>#REF!</v>
      </c>
      <c r="U27" s="4" t="e">
        <f>січень!U27+лютий!U27+березень!U27+квітень!U27+травень!U27+червень!U27+липень!U27+серпень!U27+вересень!U27+жовтень!#REF!+листопад!U27+грудень!U27</f>
        <v>#REF!</v>
      </c>
      <c r="V27" s="4" t="e">
        <f>січень!V27+лютий!V27+березень!V27+квітень!V27+травень!V27+червень!V27+липень!V27+серпень!V27+вересень!V27+жовтень!#REF!+листопад!V27+грудень!V27</f>
        <v>#REF!</v>
      </c>
      <c r="W27" s="5" t="e">
        <f t="shared" si="0"/>
        <v>#REF!</v>
      </c>
      <c r="X27" s="12">
        <v>15</v>
      </c>
      <c r="Y27" s="40" t="e">
        <f t="shared" si="3"/>
        <v>#REF!</v>
      </c>
      <c r="Z27" s="15">
        <v>462.1</v>
      </c>
      <c r="AA27" s="40">
        <f t="shared" si="1"/>
        <v>-35.799999999999955</v>
      </c>
      <c r="AB27" s="43">
        <v>497.9</v>
      </c>
      <c r="AC27" s="12"/>
      <c r="AD27" s="48">
        <v>33191</v>
      </c>
      <c r="AE27" s="45">
        <v>30808</v>
      </c>
      <c r="AF27" s="45">
        <f t="shared" si="4"/>
        <v>-2383</v>
      </c>
      <c r="AG27" s="51"/>
    </row>
    <row r="28" spans="1:34" s="25" customFormat="1" ht="11.25" customHeight="1">
      <c r="A28" s="32" t="s">
        <v>1</v>
      </c>
      <c r="B28" s="29" t="e">
        <f>SUM(B5:B27)</f>
        <v>#REF!</v>
      </c>
      <c r="C28" s="29" t="e">
        <f>SUM(C5:C27)</f>
        <v>#REF!</v>
      </c>
      <c r="D28" s="29" t="e">
        <f aca="true" t="shared" si="5" ref="D28:Q28">SUM(D5:D27)</f>
        <v>#REF!</v>
      </c>
      <c r="E28" s="29" t="e">
        <f t="shared" si="5"/>
        <v>#REF!</v>
      </c>
      <c r="F28" s="29" t="e">
        <f t="shared" si="5"/>
        <v>#REF!</v>
      </c>
      <c r="G28" s="29" t="e">
        <f t="shared" si="5"/>
        <v>#REF!</v>
      </c>
      <c r="H28" s="29" t="e">
        <f t="shared" si="5"/>
        <v>#REF!</v>
      </c>
      <c r="I28" s="29" t="e">
        <f t="shared" si="5"/>
        <v>#REF!</v>
      </c>
      <c r="J28" s="29" t="e">
        <f t="shared" si="5"/>
        <v>#REF!</v>
      </c>
      <c r="K28" s="29" t="e">
        <f t="shared" si="5"/>
        <v>#REF!</v>
      </c>
      <c r="L28" s="29" t="e">
        <f t="shared" si="5"/>
        <v>#REF!</v>
      </c>
      <c r="M28" s="29" t="e">
        <f t="shared" si="5"/>
        <v>#REF!</v>
      </c>
      <c r="N28" s="29" t="e">
        <f t="shared" si="5"/>
        <v>#REF!</v>
      </c>
      <c r="O28" s="29" t="e">
        <f t="shared" si="5"/>
        <v>#REF!</v>
      </c>
      <c r="P28" s="29" t="e">
        <f t="shared" si="5"/>
        <v>#REF!</v>
      </c>
      <c r="Q28" s="29" t="e">
        <f t="shared" si="5"/>
        <v>#REF!</v>
      </c>
      <c r="R28" s="29" t="e">
        <f aca="true" t="shared" si="6" ref="R28:Z28">SUM(R5:R27)</f>
        <v>#REF!</v>
      </c>
      <c r="S28" s="29" t="e">
        <f t="shared" si="6"/>
        <v>#REF!</v>
      </c>
      <c r="T28" s="29" t="e">
        <f t="shared" si="6"/>
        <v>#REF!</v>
      </c>
      <c r="U28" s="29" t="e">
        <f t="shared" si="6"/>
        <v>#REF!</v>
      </c>
      <c r="V28" s="29" t="e">
        <f t="shared" si="6"/>
        <v>#REF!</v>
      </c>
      <c r="W28" s="5" t="e">
        <f>SUM(W5:W27)</f>
        <v>#REF!</v>
      </c>
      <c r="X28" s="41">
        <f t="shared" si="6"/>
        <v>2305</v>
      </c>
      <c r="Y28" s="40" t="e">
        <f t="shared" si="3"/>
        <v>#REF!</v>
      </c>
      <c r="Z28" s="54">
        <f t="shared" si="6"/>
        <v>112933.59999999999</v>
      </c>
      <c r="AA28" s="40">
        <f t="shared" si="1"/>
        <v>1845.2999999999884</v>
      </c>
      <c r="AB28" s="44">
        <f>SUM(AB5:AB27)</f>
        <v>111088.3</v>
      </c>
      <c r="AC28" s="22"/>
      <c r="AD28" s="47">
        <v>48194</v>
      </c>
      <c r="AE28" s="47">
        <v>48995</v>
      </c>
      <c r="AF28" s="45">
        <f t="shared" si="4"/>
        <v>801</v>
      </c>
      <c r="AG28" s="66"/>
      <c r="AH28" s="67"/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9"/>
      <c r="T29" s="4"/>
      <c r="U29" s="4"/>
      <c r="V29" s="4"/>
      <c r="W29" s="5"/>
      <c r="X29" s="12"/>
      <c r="Y29" s="40"/>
      <c r="Z29" s="12"/>
      <c r="AA29" s="12"/>
      <c r="AB29" s="12"/>
      <c r="AC29" s="12"/>
      <c r="AD29" s="45"/>
      <c r="AE29" s="45"/>
      <c r="AF29" s="45"/>
      <c r="AG29" s="51"/>
    </row>
    <row r="30" spans="1:33" ht="12.75">
      <c r="A30" s="12" t="s">
        <v>41</v>
      </c>
      <c r="B30" s="4" t="e">
        <f>січень!B30+лютий!B30+березень!B30+квітень!B30+травень!B30+червень!B30+липень!B30+серпень!B30+вересень!B30+жовтень!#REF!+листопад!B30+грудень!B30</f>
        <v>#REF!</v>
      </c>
      <c r="C30" s="4" t="e">
        <f>січень!C30+лютий!C30+березень!C30+квітень!C30+травень!C30+червень!C30+липень!C30+серпень!C30+вересень!C30+жовтень!#REF!+листопад!C30+грудень!C30</f>
        <v>#REF!</v>
      </c>
      <c r="D30" s="4" t="e">
        <f>січень!D30+лютий!D30+березень!D30+квітень!D30+травень!D30+червень!D30+липень!D30+серпень!D30+вересень!D30+жовтень!#REF!+листопад!D30+грудень!D30</f>
        <v>#REF!</v>
      </c>
      <c r="E30" s="4" t="e">
        <f>січень!E30+лютий!E30+березень!E30+квітень!E30+травень!E30+червень!E30+липень!E30+серпень!E30+вересень!E30+жовтень!#REF!+листопад!E30+грудень!E30</f>
        <v>#REF!</v>
      </c>
      <c r="F30" s="4" t="e">
        <f>січень!F30+лютий!F30+березень!F30+квітень!F30+травень!F30+червень!F30+липень!F30+серпень!F30+вересень!F30+жовтень!#REF!+листопад!F30+грудень!F30</f>
        <v>#REF!</v>
      </c>
      <c r="G30" s="4" t="e">
        <f>січень!G30+лютий!G30+березень!G30+квітень!G30+травень!G30+червень!G30+липень!G30+серпень!G30+вересень!G30+жовтень!#REF!+листопад!G30+грудень!G30</f>
        <v>#REF!</v>
      </c>
      <c r="H30" s="4" t="e">
        <f>січень!H30+лютий!H30+березень!H30+квітень!H30+травень!H30+червень!H30+липень!H30+серпень!H30+вересень!H30+жовтень!#REF!+листопад!H30+грудень!H30</f>
        <v>#REF!</v>
      </c>
      <c r="I30" s="4" t="e">
        <f>січень!I30+лютий!I30+березень!I30+квітень!I30+травень!I30+червень!I30+липень!I30+серпень!I30+вересень!I30+жовтень!#REF!+листопад!I30+грудень!I30</f>
        <v>#REF!</v>
      </c>
      <c r="J30" s="4" t="e">
        <f>січень!J30+лютий!J30+березень!J30+квітень!J30+травень!J30+червень!J30+липень!J30+серпень!J30+вересень!J30+жовтень!#REF!+листопад!J30+грудень!J30</f>
        <v>#REF!</v>
      </c>
      <c r="K30" s="4" t="e">
        <f>січень!K30+лютий!K30+березень!K30+квітень!K30+травень!K30+червень!K30+липень!K30+серпень!K30+вересень!K30+жовтень!#REF!+листопад!K30+грудень!K30</f>
        <v>#REF!</v>
      </c>
      <c r="L30" s="4" t="e">
        <f>січень!L30+лютий!L30+березень!L30+квітень!L30+травень!L30+червень!L30+липень!L30+серпень!L30+вересень!L30+жовтень!#REF!+листопад!L30+грудень!L30</f>
        <v>#REF!</v>
      </c>
      <c r="M30" s="4" t="e">
        <f>січень!M30+лютий!M30+березень!M30+квітень!M30+травень!M30+червень!M30+липень!M30+серпень!M30+вересень!M30+жовтень!#REF!+листопад!M30+грудень!M30</f>
        <v>#REF!</v>
      </c>
      <c r="N30" s="4" t="e">
        <f>січень!N30+лютий!N30+березень!N30+квітень!N30+травень!N30+червень!N30+липень!N30+серпень!N30+вересень!N30+жовтень!#REF!+листопад!N30+грудень!N30</f>
        <v>#REF!</v>
      </c>
      <c r="O30" s="4" t="e">
        <f>січень!O30+лютий!O30+березень!O30+квітень!O30+травень!O30+червень!O30+липень!O30+серпень!O30+вересень!O30+жовтень!#REF!+листопад!O30+грудень!O30</f>
        <v>#REF!</v>
      </c>
      <c r="P30" s="4" t="e">
        <f>січень!P30+лютий!P30+березень!P30+квітень!P30+травень!P30+червень!P30+липень!P30+серпень!P30+вересень!P30+жовтень!#REF!+листопад!P30+грудень!P30</f>
        <v>#REF!</v>
      </c>
      <c r="Q30" s="4" t="e">
        <f>січень!Q30+лютий!Q30+березень!Q30+квітень!Q30+травень!Q30+червень!Q30+липень!Q30+серпень!Q30+вересень!Q30+жовтень!#REF!+листопад!Q30+грудень!Q30</f>
        <v>#REF!</v>
      </c>
      <c r="R30" s="4" t="e">
        <f>січень!R30+лютий!R30+березень!R30+квітень!R30+травень!R30+червень!R30+липень!R30+серпень!R30+вересень!R30+жовтень!#REF!+листопад!R30+грудень!R30</f>
        <v>#REF!</v>
      </c>
      <c r="S30" s="29" t="e">
        <f>SUM(B30:R30)</f>
        <v>#REF!</v>
      </c>
      <c r="T30" s="4" t="e">
        <f>січень!T30+лютий!T30+березень!T30+квітень!T30+травень!T30+червень!T30+липень!T30+серпень!T30+вересень!T30+жовтень!#REF!+листопад!T30+грудень!T30</f>
        <v>#REF!</v>
      </c>
      <c r="U30" s="4" t="e">
        <f>січень!U30+лютий!U30+березень!U30+квітень!U30+травень!U30+червень!U30+липень!U30+серпень!U30+вересень!U30+жовтень!#REF!+листопад!U30+грудень!U30</f>
        <v>#REF!</v>
      </c>
      <c r="V30" s="4" t="e">
        <f>січень!V30+лютий!V30+березень!V30+квітень!V30+травень!V30+червень!V30+липень!V30+серпень!V30+вересень!V30+жовтень!#REF!+листопад!V30+грудень!V30</f>
        <v>#REF!</v>
      </c>
      <c r="W30" s="5" t="e">
        <f>S30+T30+U30+V30</f>
        <v>#REF!</v>
      </c>
      <c r="X30" s="12">
        <v>554</v>
      </c>
      <c r="Y30" s="40" t="e">
        <f t="shared" si="3"/>
        <v>#REF!</v>
      </c>
      <c r="Z30" s="43">
        <v>14048.5</v>
      </c>
      <c r="AA30" s="43">
        <f>Z30-AB30</f>
        <v>2547.6000000000004</v>
      </c>
      <c r="AB30" s="43">
        <v>11500.9</v>
      </c>
      <c r="AC30" s="12"/>
      <c r="AD30" s="45">
        <v>20760</v>
      </c>
      <c r="AE30" s="45">
        <v>25358</v>
      </c>
      <c r="AF30" s="45">
        <f>AE30-AD30</f>
        <v>4598</v>
      </c>
      <c r="AG30" s="75"/>
    </row>
    <row r="31" spans="1:33" ht="12.75">
      <c r="A31" s="12" t="s">
        <v>42</v>
      </c>
      <c r="B31" s="4" t="e">
        <f>січень!B31+лютий!B31+березень!B31+квітень!B31+травень!B31+червень!B31+липень!B31+серпень!B31+вересень!B31+жовтень!#REF!+листопад!B31+грудень!B31</f>
        <v>#REF!</v>
      </c>
      <c r="C31" s="4" t="e">
        <f>січень!C31+лютий!C31+березень!C31+квітень!C31+травень!C31+червень!C31+липень!C31+серпень!C31+вересень!C31+жовтень!#REF!+листопад!C31+грудень!C31</f>
        <v>#REF!</v>
      </c>
      <c r="D31" s="4" t="e">
        <f>січень!D31+лютий!D31+березень!D31+квітень!D31+травень!D31+червень!D31+липень!D31+серпень!D31+вересень!D31+жовтень!#REF!+листопад!D31+грудень!D31</f>
        <v>#REF!</v>
      </c>
      <c r="E31" s="4" t="e">
        <f>січень!E31+лютий!E31+березень!E31+квітень!E31+травень!E31+червень!E31+липень!E31+серпень!E31+вересень!E31+жовтень!#REF!+листопад!E31+грудень!E31</f>
        <v>#REF!</v>
      </c>
      <c r="F31" s="4" t="e">
        <f>січень!F31+лютий!F31+березень!F31+квітень!F31+травень!F31+червень!F31+липень!F31+серпень!F31+вересень!F31+жовтень!#REF!+листопад!F31+грудень!F31</f>
        <v>#REF!</v>
      </c>
      <c r="G31" s="4" t="e">
        <f>січень!G31+лютий!G31+березень!G31+квітень!G31+травень!G31+червень!G31+липень!G31+серпень!G31+вересень!G31+жовтень!#REF!+листопад!G31+грудень!G31</f>
        <v>#REF!</v>
      </c>
      <c r="H31" s="4" t="e">
        <f>січень!H31+лютий!H31+березень!H31+квітень!H31+травень!H31+червень!H31+липень!H31+серпень!H31+вересень!H31+жовтень!#REF!+листопад!H31+грудень!H31</f>
        <v>#REF!</v>
      </c>
      <c r="I31" s="4" t="e">
        <f>січень!I31+лютий!I31+березень!I31+квітень!I31+травень!I31+червень!I31+липень!I31+серпень!I31+вересень!I31+жовтень!#REF!+листопад!I31+грудень!I31</f>
        <v>#REF!</v>
      </c>
      <c r="J31" s="4" t="e">
        <f>січень!J31+лютий!J31+березень!J31+квітень!J31+травень!J31+червень!J31+липень!J31+серпень!J31+вересень!J31+жовтень!#REF!+листопад!J31+грудень!J31</f>
        <v>#REF!</v>
      </c>
      <c r="K31" s="4" t="e">
        <f>січень!K31+лютий!K31+березень!K31+квітень!K31+травень!K31+червень!K31+липень!K31+серпень!K31+вересень!K31+жовтень!#REF!+листопад!K31+грудень!K31</f>
        <v>#REF!</v>
      </c>
      <c r="L31" s="4" t="e">
        <f>січень!L31+лютий!L31+березень!L31+квітень!L31+травень!L31+червень!L31+липень!L31+серпень!L31+вересень!L31+жовтень!#REF!+листопад!L31+грудень!L31</f>
        <v>#REF!</v>
      </c>
      <c r="M31" s="4" t="e">
        <f>січень!M31+лютий!M31+березень!M31+квітень!M31+травень!M31+червень!M31+липень!M31+серпень!M31+вересень!M31+жовтень!#REF!+листопад!M31+грудень!M31</f>
        <v>#REF!</v>
      </c>
      <c r="N31" s="4" t="e">
        <f>січень!N31+лютий!N31+березень!N31+квітень!N31+травень!N31+червень!N31+липень!N31+серпень!N31+вересень!N31+жовтень!#REF!+листопад!N31+грудень!N31</f>
        <v>#REF!</v>
      </c>
      <c r="O31" s="4" t="e">
        <f>січень!O31+лютий!O31+березень!O31+квітень!O31+травень!O31+червень!O31+липень!O31+серпень!O31+вересень!O31+жовтень!#REF!+листопад!O31+грудень!O31</f>
        <v>#REF!</v>
      </c>
      <c r="P31" s="4" t="e">
        <f>січень!P31+лютий!P31+березень!P31+квітень!P31+травень!P31+червень!P31+липень!P31+серпень!P31+вересень!P31+жовтень!#REF!+листопад!P31+грудень!P31</f>
        <v>#REF!</v>
      </c>
      <c r="Q31" s="4" t="e">
        <f>січень!Q31+лютий!Q31+березень!Q31+квітень!Q31+травень!Q31+червень!Q31+липень!Q31+серпень!Q31+вересень!Q31+жовтень!#REF!+листопад!Q31+грудень!Q31</f>
        <v>#REF!</v>
      </c>
      <c r="R31" s="4" t="e">
        <f>січень!R31+лютий!R31+березень!R31+квітень!R31+травень!R31+червень!R31+липень!R31+серпень!R31+вересень!R31+жовтень!#REF!+листопад!R31+грудень!R31</f>
        <v>#REF!</v>
      </c>
      <c r="S31" s="29" t="e">
        <f aca="true" t="shared" si="7" ref="S31:S47">SUM(B31:R31)</f>
        <v>#REF!</v>
      </c>
      <c r="T31" s="4" t="e">
        <f>січень!T31+лютий!T31+березень!T31+квітень!T31+травень!T31+червень!T31+липень!T31+серпень!T31+вересень!T31+жовтень!#REF!+листопад!T31+грудень!T31</f>
        <v>#REF!</v>
      </c>
      <c r="U31" s="4" t="e">
        <f>січень!U31+лютий!U31+березень!U31+квітень!U31+травень!U31+червень!U31+липень!U31+серпень!U31+вересень!U31+жовтень!#REF!+листопад!U31+грудень!U31</f>
        <v>#REF!</v>
      </c>
      <c r="V31" s="4" t="e">
        <f>січень!V31+лютий!V31+березень!V31+квітень!V31+травень!V31+червень!V31+липень!V31+серпень!V31+вересень!V31+жовтень!#REF!+листопад!V31+грудень!V31</f>
        <v>#REF!</v>
      </c>
      <c r="W31" s="5" t="e">
        <f aca="true" t="shared" si="8" ref="W31:W47">S31+T31+U31+V31</f>
        <v>#REF!</v>
      </c>
      <c r="X31" s="12">
        <v>194</v>
      </c>
      <c r="Y31" s="40" t="e">
        <f t="shared" si="3"/>
        <v>#REF!</v>
      </c>
      <c r="Z31" s="43">
        <v>6466.4</v>
      </c>
      <c r="AA31" s="43">
        <f aca="true" t="shared" si="9" ref="AA31:AA47">Z31-AB31</f>
        <v>937.7999999999993</v>
      </c>
      <c r="AB31" s="43">
        <v>5528.6</v>
      </c>
      <c r="AC31" s="12"/>
      <c r="AD31" s="45">
        <v>28498</v>
      </c>
      <c r="AE31" s="45">
        <v>33332</v>
      </c>
      <c r="AF31" s="45">
        <f aca="true" t="shared" si="10" ref="AF31:AF60">AE31-AD31</f>
        <v>4834</v>
      </c>
      <c r="AG31" s="51"/>
    </row>
    <row r="32" spans="1:33" ht="12.75">
      <c r="A32" s="12" t="s">
        <v>43</v>
      </c>
      <c r="B32" s="4" t="e">
        <f>січень!B32+лютий!B32+березень!B32+квітень!B32+травень!B32+червень!B32+липень!B32+серпень!B32+вересень!B32+жовтень!#REF!+листопад!B32+грудень!B32</f>
        <v>#REF!</v>
      </c>
      <c r="C32" s="4" t="e">
        <f>січень!C32+лютий!C32+березень!C32+квітень!C32+травень!C32+червень!C32+липень!C32+серпень!C32+вересень!C32+жовтень!#REF!+листопад!C32+грудень!C32</f>
        <v>#REF!</v>
      </c>
      <c r="D32" s="4" t="e">
        <f>січень!D32+лютий!D32+березень!D32+квітень!D32+травень!D32+червень!D32+липень!D32+серпень!D32+вересень!D32+жовтень!#REF!+листопад!D32+грудень!D32</f>
        <v>#REF!</v>
      </c>
      <c r="E32" s="4" t="e">
        <f>січень!E32+лютий!E32+березень!E32+квітень!E32+травень!E32+червень!E32+липень!E32+серпень!E32+вересень!E32+жовтень!#REF!+листопад!E32+грудень!E32</f>
        <v>#REF!</v>
      </c>
      <c r="F32" s="4" t="e">
        <f>січень!F32+лютий!F32+березень!F32+квітень!F32+травень!F32+червень!F32+липень!F32+серпень!F32+вересень!F32+жовтень!#REF!+листопад!F32+грудень!F32</f>
        <v>#REF!</v>
      </c>
      <c r="G32" s="4" t="e">
        <f>січень!G32+лютий!G32+березень!G32+квітень!G32+травень!G32+червень!G32+липень!G32+серпень!G32+вересень!G32+жовтень!#REF!+листопад!G32+грудень!G32</f>
        <v>#REF!</v>
      </c>
      <c r="H32" s="4" t="e">
        <f>січень!H32+лютий!H32+березень!H32+квітень!H32+травень!H32+червень!H32+липень!H32+серпень!H32+вересень!H32+жовтень!#REF!+листопад!H32+грудень!H32</f>
        <v>#REF!</v>
      </c>
      <c r="I32" s="4" t="e">
        <f>січень!I32+лютий!I32+березень!I32+квітень!I32+травень!I32+червень!I32+липень!I32+серпень!I32+вересень!I32+жовтень!#REF!+листопад!I32+грудень!I32</f>
        <v>#REF!</v>
      </c>
      <c r="J32" s="4" t="e">
        <f>січень!J32+лютий!J32+березень!J32+квітень!J32+травень!J32+червень!J32+липень!J32+серпень!J32+вересень!J32+жовтень!#REF!+листопад!J32+грудень!J32</f>
        <v>#REF!</v>
      </c>
      <c r="K32" s="4" t="e">
        <f>січень!K32+лютий!K32+березень!K32+квітень!K32+травень!K32+червень!K32+липень!K32+серпень!K32+вересень!K32+жовтень!#REF!+листопад!K32+грудень!K32</f>
        <v>#REF!</v>
      </c>
      <c r="L32" s="4" t="e">
        <f>січень!L32+лютий!L32+березень!L32+квітень!L32+травень!L32+червень!L32+липень!L32+серпень!L32+вересень!L32+жовтень!#REF!+листопад!L32+грудень!L32</f>
        <v>#REF!</v>
      </c>
      <c r="M32" s="4" t="e">
        <f>січень!M32+лютий!M32+березень!M32+квітень!M32+травень!M32+червень!M32+липень!M32+серпень!M32+вересень!M32+жовтень!#REF!+листопад!M32+грудень!M32</f>
        <v>#REF!</v>
      </c>
      <c r="N32" s="4" t="e">
        <f>січень!N32+лютий!N32+березень!N32+квітень!N32+травень!N32+червень!N32+липень!N32+серпень!N32+вересень!N32+жовтень!#REF!+листопад!N32+грудень!N32</f>
        <v>#REF!</v>
      </c>
      <c r="O32" s="4" t="e">
        <f>січень!O32+лютий!O32+березень!O32+квітень!O32+травень!O32+червень!O32+липень!O32+серпень!O32+вересень!O32+жовтень!#REF!+листопад!O32+грудень!O32</f>
        <v>#REF!</v>
      </c>
      <c r="P32" s="4" t="e">
        <f>січень!P32+лютий!P32+березень!P32+квітень!P32+травень!P32+червень!P32+липень!P32+серпень!P32+вересень!P32+жовтень!#REF!+листопад!P32+грудень!P32</f>
        <v>#REF!</v>
      </c>
      <c r="Q32" s="4" t="e">
        <f>січень!Q32+лютий!Q32+березень!Q32+квітень!Q32+травень!Q32+червень!Q32+липень!Q32+серпень!Q32+вересень!Q32+жовтень!#REF!+листопад!Q32+грудень!Q32</f>
        <v>#REF!</v>
      </c>
      <c r="R32" s="4" t="e">
        <f>січень!R32+лютий!R32+березень!R32+квітень!R32+травень!R32+червень!R32+липень!R32+серпень!R32+вересень!R32+жовтень!#REF!+листопад!R32+грудень!R32</f>
        <v>#REF!</v>
      </c>
      <c r="S32" s="29" t="e">
        <f t="shared" si="7"/>
        <v>#REF!</v>
      </c>
      <c r="T32" s="4" t="e">
        <f>січень!T32+лютий!T32+березень!T32+квітень!T32+травень!T32+червень!T32+липень!T32+серпень!T32+вересень!T32+жовтень!#REF!+листопад!T32+грудень!T32</f>
        <v>#REF!</v>
      </c>
      <c r="U32" s="4" t="e">
        <f>січень!U32+лютий!U32+березень!U32+квітень!U32+травень!U32+червень!U32+липень!U32+серпень!U32+вересень!U32+жовтень!#REF!+листопад!U32+грудень!U32</f>
        <v>#REF!</v>
      </c>
      <c r="V32" s="4" t="e">
        <f>січень!V32+лютий!V32+березень!V32+квітень!V32+травень!V32+червень!V32+липень!V32+серпень!V32+вересень!V32+жовтень!#REF!+листопад!V32+грудень!V32</f>
        <v>#REF!</v>
      </c>
      <c r="W32" s="5" t="e">
        <f t="shared" si="8"/>
        <v>#REF!</v>
      </c>
      <c r="X32" s="12">
        <v>1018</v>
      </c>
      <c r="Y32" s="40" t="e">
        <f t="shared" si="3"/>
        <v>#REF!</v>
      </c>
      <c r="Z32" s="43">
        <v>24605.1</v>
      </c>
      <c r="AA32" s="43">
        <f t="shared" si="9"/>
        <v>2736.199999999997</v>
      </c>
      <c r="AB32" s="43">
        <v>21868.9</v>
      </c>
      <c r="AC32" s="12"/>
      <c r="AD32" s="45">
        <v>21482</v>
      </c>
      <c r="AE32" s="45">
        <v>24170</v>
      </c>
      <c r="AF32" s="45">
        <f t="shared" si="10"/>
        <v>2688</v>
      </c>
      <c r="AG32" s="51"/>
    </row>
    <row r="33" spans="1:33" ht="12.75">
      <c r="A33" s="12" t="s">
        <v>44</v>
      </c>
      <c r="B33" s="4" t="e">
        <f>січень!B33+лютий!B33+березень!B33+квітень!B33+травень!B33+червень!B33+липень!B33+серпень!B33+вересень!B33+жовтень!#REF!+листопад!B33+грудень!B33</f>
        <v>#REF!</v>
      </c>
      <c r="C33" s="4" t="e">
        <f>січень!C33+лютий!C33+березень!C33+квітень!C33+травень!C33+червень!C33+липень!C33+серпень!C33+вересень!C33+жовтень!#REF!+листопад!C33+грудень!C33</f>
        <v>#REF!</v>
      </c>
      <c r="D33" s="4" t="e">
        <f>січень!D33+лютий!D33+березень!D33+квітень!D33+травень!D33+червень!D33+липень!D33+серпень!D33+вересень!D33+жовтень!#REF!+листопад!D33+грудень!D33</f>
        <v>#REF!</v>
      </c>
      <c r="E33" s="4" t="e">
        <f>січень!E33+лютий!E33+березень!E33+квітень!E33+травень!E33+червень!E33+липень!E33+серпень!E33+вересень!E33+жовтень!#REF!+листопад!E33+грудень!E33</f>
        <v>#REF!</v>
      </c>
      <c r="F33" s="4" t="e">
        <f>січень!F33+лютий!F33+березень!F33+квітень!F33+травень!F33+червень!F33+липень!F33+серпень!F33+вересень!F33+жовтень!#REF!+листопад!F33+грудень!F33</f>
        <v>#REF!</v>
      </c>
      <c r="G33" s="4" t="e">
        <f>січень!G33+лютий!G33+березень!G33+квітень!G33+травень!G33+червень!G33+липень!G33+серпень!G33+вересень!G33+жовтень!#REF!+листопад!G33+грудень!G33</f>
        <v>#REF!</v>
      </c>
      <c r="H33" s="4" t="e">
        <f>січень!H33+лютий!H33+березень!H33+квітень!H33+травень!H33+червень!H33+липень!H33+серпень!H33+вересень!H33+жовтень!#REF!+листопад!H33+грудень!H33</f>
        <v>#REF!</v>
      </c>
      <c r="I33" s="4" t="e">
        <f>січень!I33+лютий!I33+березень!I33+квітень!I33+травень!I33+червень!I33+липень!I33+серпень!I33+вересень!I33+жовтень!#REF!+листопад!I33+грудень!I33</f>
        <v>#REF!</v>
      </c>
      <c r="J33" s="4" t="e">
        <f>січень!J33+лютий!J33+березень!J33+квітень!J33+травень!J33+червень!J33+липень!J33+серпень!J33+вересень!J33+жовтень!#REF!+листопад!J33+грудень!J33</f>
        <v>#REF!</v>
      </c>
      <c r="K33" s="4" t="e">
        <f>січень!K33+лютий!K33+березень!K33+квітень!K33+травень!K33+червень!K33+липень!K33+серпень!K33+вересень!K33+жовтень!#REF!+листопад!K33+грудень!K33</f>
        <v>#REF!</v>
      </c>
      <c r="L33" s="4" t="e">
        <f>січень!L33+лютий!L33+березень!L33+квітень!L33+травень!L33+червень!L33+липень!L33+серпень!L33+вересень!L33+жовтень!#REF!+листопад!L33+грудень!L33</f>
        <v>#REF!</v>
      </c>
      <c r="M33" s="4" t="e">
        <f>січень!M33+лютий!M33+березень!M33+квітень!M33+травень!M33+червень!M33+липень!M33+серпень!M33+вересень!M33+жовтень!#REF!+листопад!M33+грудень!M33</f>
        <v>#REF!</v>
      </c>
      <c r="N33" s="4" t="e">
        <f>січень!N33+лютий!N33+березень!N33+квітень!N33+травень!N33+червень!N33+липень!N33+серпень!N33+вересень!N33+жовтень!#REF!+листопад!N33+грудень!N33</f>
        <v>#REF!</v>
      </c>
      <c r="O33" s="4" t="e">
        <f>січень!O33+лютий!O33+березень!O33+квітень!O33+травень!O33+червень!O33+липень!O33+серпень!O33+вересень!O33+жовтень!#REF!+листопад!O33+грудень!O33</f>
        <v>#REF!</v>
      </c>
      <c r="P33" s="4" t="e">
        <f>січень!P33+лютий!P33+березень!P33+квітень!P33+травень!P33+червень!P33+липень!P33+серпень!P33+вересень!P33+жовтень!#REF!+листопад!P33+грудень!P33</f>
        <v>#REF!</v>
      </c>
      <c r="Q33" s="4" t="e">
        <f>січень!Q33+лютий!Q33+березень!Q33+квітень!Q33+травень!Q33+червень!Q33+липень!Q33+серпень!Q33+вересень!Q33+жовтень!#REF!+листопад!Q33+грудень!Q33</f>
        <v>#REF!</v>
      </c>
      <c r="R33" s="4" t="e">
        <f>січень!R33+лютий!R33+березень!R33+квітень!R33+травень!R33+червень!R33+липень!R33+серпень!R33+вересень!R33+жовтень!#REF!+листопад!R33+грудень!R33</f>
        <v>#REF!</v>
      </c>
      <c r="S33" s="29" t="e">
        <f t="shared" si="7"/>
        <v>#REF!</v>
      </c>
      <c r="T33" s="4" t="e">
        <f>січень!T33+лютий!T33+березень!T33+квітень!T33+травень!T33+червень!T33+липень!T33+серпень!T33+вересень!T33+жовтень!#REF!+листопад!T33+грудень!T33</f>
        <v>#REF!</v>
      </c>
      <c r="U33" s="4" t="e">
        <f>січень!U33+лютий!U33+березень!U33+квітень!U33+травень!U33+червень!U33+липень!U33+серпень!U33+вересень!U33+жовтень!#REF!+листопад!U33+грудень!U33</f>
        <v>#REF!</v>
      </c>
      <c r="V33" s="4" t="e">
        <f>січень!V33+лютий!V33+березень!V33+квітень!V33+травень!V33+червень!V33+липень!V33+серпень!V33+вересень!V33+жовтень!#REF!+листопад!V33+грудень!V33</f>
        <v>#REF!</v>
      </c>
      <c r="W33" s="5" t="e">
        <f t="shared" si="8"/>
        <v>#REF!</v>
      </c>
      <c r="X33" s="12">
        <v>771</v>
      </c>
      <c r="Y33" s="40" t="e">
        <f t="shared" si="3"/>
        <v>#REF!</v>
      </c>
      <c r="Z33" s="43">
        <v>20820.5</v>
      </c>
      <c r="AA33" s="43">
        <f t="shared" si="9"/>
        <v>1478.0999999999985</v>
      </c>
      <c r="AB33" s="43">
        <v>19342.4</v>
      </c>
      <c r="AC33" s="12"/>
      <c r="AD33" s="45">
        <v>25087</v>
      </c>
      <c r="AE33" s="45">
        <v>27005</v>
      </c>
      <c r="AF33" s="45">
        <f t="shared" si="10"/>
        <v>1918</v>
      </c>
      <c r="AG33" s="51"/>
    </row>
    <row r="34" spans="1:33" ht="12.75">
      <c r="A34" s="12" t="s">
        <v>45</v>
      </c>
      <c r="B34" s="4" t="e">
        <f>січень!B34+лютий!B34+березень!B34+квітень!B34+травень!B34+червень!B34+липень!B34+серпень!B34+вересень!B34+жовтень!#REF!+листопад!B34+грудень!B34</f>
        <v>#REF!</v>
      </c>
      <c r="C34" s="4" t="e">
        <f>січень!C34+лютий!C34+березень!C34+квітень!C34+травень!C34+червень!C34+липень!C34+серпень!C34+вересень!C34+жовтень!#REF!+листопад!C34+грудень!C34</f>
        <v>#REF!</v>
      </c>
      <c r="D34" s="4" t="e">
        <f>січень!D34+лютий!D34+березень!D34+квітень!D34+травень!D34+червень!D34+липень!D34+серпень!D34+вересень!D34+жовтень!#REF!+листопад!D34+грудень!D34</f>
        <v>#REF!</v>
      </c>
      <c r="E34" s="4" t="e">
        <f>січень!E34+лютий!E34+березень!E34+квітень!E34+травень!E34+червень!E34+липень!E34+серпень!E34+вересень!E34+жовтень!#REF!+листопад!E34+грудень!E34</f>
        <v>#REF!</v>
      </c>
      <c r="F34" s="4" t="e">
        <f>січень!F34+лютий!F34+березень!F34+квітень!F34+травень!F34+червень!F34+липень!F34+серпень!F34+вересень!F34+жовтень!#REF!+листопад!F34+грудень!F34</f>
        <v>#REF!</v>
      </c>
      <c r="G34" s="4" t="e">
        <f>січень!G34+лютий!G34+березень!G34+квітень!G34+травень!G34+червень!G34+липень!G34+серпень!G34+вересень!G34+жовтень!#REF!+листопад!G34+грудень!G34</f>
        <v>#REF!</v>
      </c>
      <c r="H34" s="4" t="e">
        <f>січень!H34+лютий!H34+березень!H34+квітень!H34+травень!H34+червень!H34+липень!H34+серпень!H34+вересень!H34+жовтень!#REF!+листопад!H34+грудень!H34</f>
        <v>#REF!</v>
      </c>
      <c r="I34" s="4" t="e">
        <f>січень!I34+лютий!I34+березень!I34+квітень!I34+травень!I34+червень!I34+липень!I34+серпень!I34+вересень!I34+жовтень!#REF!+листопад!I34+грудень!I34</f>
        <v>#REF!</v>
      </c>
      <c r="J34" s="4" t="e">
        <f>січень!J34+лютий!J34+березень!J34+квітень!J34+травень!J34+червень!J34+липень!J34+серпень!J34+вересень!J34+жовтень!#REF!+листопад!J34+грудень!J34</f>
        <v>#REF!</v>
      </c>
      <c r="K34" s="4" t="e">
        <f>січень!K34+лютий!K34+березень!K34+квітень!K34+травень!K34+червень!K34+липень!K34+серпень!K34+вересень!K34+жовтень!#REF!+листопад!K34+грудень!K34</f>
        <v>#REF!</v>
      </c>
      <c r="L34" s="4" t="e">
        <f>січень!L34+лютий!L34+березень!L34+квітень!L34+травень!L34+червень!L34+липень!L34+серпень!L34+вересень!L34+жовтень!#REF!+листопад!L34+грудень!L34</f>
        <v>#REF!</v>
      </c>
      <c r="M34" s="4" t="e">
        <f>січень!M34+лютий!M34+березень!M34+квітень!M34+травень!M34+червень!M34+липень!M34+серпень!M34+вересень!M34+жовтень!#REF!+листопад!M34+грудень!M34</f>
        <v>#REF!</v>
      </c>
      <c r="N34" s="4" t="e">
        <f>січень!N34+лютий!N34+березень!N34+квітень!N34+травень!N34+червень!N34+липень!N34+серпень!N34+вересень!N34+жовтень!#REF!+листопад!N34+грудень!N34</f>
        <v>#REF!</v>
      </c>
      <c r="O34" s="4" t="e">
        <f>січень!O34+лютий!O34+березень!O34+квітень!O34+травень!O34+червень!O34+липень!O34+серпень!O34+вересень!O34+жовтень!#REF!+листопад!O34+грудень!O34</f>
        <v>#REF!</v>
      </c>
      <c r="P34" s="4" t="e">
        <f>січень!P34+лютий!P34+березень!P34+квітень!P34+травень!P34+червень!P34+липень!P34+серпень!P34+вересень!P34+жовтень!#REF!+листопад!P34+грудень!P34</f>
        <v>#REF!</v>
      </c>
      <c r="Q34" s="4" t="e">
        <f>січень!Q34+лютий!Q34+березень!Q34+квітень!Q34+травень!Q34+червень!Q34+липень!Q34+серпень!Q34+вересень!Q34+жовтень!#REF!+листопад!Q34+грудень!Q34</f>
        <v>#REF!</v>
      </c>
      <c r="R34" s="4" t="e">
        <f>січень!R34+лютий!R34+березень!R34+квітень!R34+травень!R34+червень!R34+липень!R34+серпень!R34+вересень!R34+жовтень!#REF!+листопад!R34+грудень!R34</f>
        <v>#REF!</v>
      </c>
      <c r="S34" s="29" t="e">
        <f t="shared" si="7"/>
        <v>#REF!</v>
      </c>
      <c r="T34" s="4" t="e">
        <f>січень!T34+лютий!T34+березень!T34+квітень!T34+травень!T34+червень!T34+липень!T34+серпень!T34+вересень!T34+жовтень!#REF!+листопад!T34+грудень!T34</f>
        <v>#REF!</v>
      </c>
      <c r="U34" s="4" t="e">
        <f>січень!U34+лютий!U34+березень!U34+квітень!U34+травень!U34+червень!U34+липень!U34+серпень!U34+вересень!U34+жовтень!#REF!+листопад!U34+грудень!U34</f>
        <v>#REF!</v>
      </c>
      <c r="V34" s="4" t="e">
        <f>січень!V34+лютий!V34+березень!V34+квітень!V34+травень!V34+червень!V34+липень!V34+серпень!V34+вересень!V34+жовтень!#REF!+листопад!V34+грудень!V34</f>
        <v>#REF!</v>
      </c>
      <c r="W34" s="5" t="e">
        <f t="shared" si="8"/>
        <v>#REF!</v>
      </c>
      <c r="X34" s="12">
        <v>207</v>
      </c>
      <c r="Y34" s="40" t="e">
        <f t="shared" si="3"/>
        <v>#REF!</v>
      </c>
      <c r="Z34" s="43">
        <v>6485</v>
      </c>
      <c r="AA34" s="43">
        <f t="shared" si="9"/>
        <v>896</v>
      </c>
      <c r="AB34" s="43">
        <v>5589</v>
      </c>
      <c r="AC34" s="12"/>
      <c r="AD34" s="45">
        <v>27000</v>
      </c>
      <c r="AE34" s="45">
        <v>31328</v>
      </c>
      <c r="AF34" s="45">
        <f t="shared" si="10"/>
        <v>4328</v>
      </c>
      <c r="AG34" s="51"/>
    </row>
    <row r="35" spans="1:33" ht="12.75">
      <c r="A35" s="12" t="s">
        <v>46</v>
      </c>
      <c r="B35" s="4" t="e">
        <f>січень!B35+лютий!B35+березень!B35+квітень!B35+травень!B35+червень!B35+липень!B35+серпень!B35+вересень!B35+жовтень!#REF!+листопад!B35+грудень!B35</f>
        <v>#REF!</v>
      </c>
      <c r="C35" s="4" t="e">
        <f>січень!C35+лютий!C35+березень!C35+квітень!C35+травень!C35+червень!C35+липень!C35+серпень!C35+вересень!C35+жовтень!#REF!+листопад!C35+грудень!C35</f>
        <v>#REF!</v>
      </c>
      <c r="D35" s="4" t="e">
        <f>січень!D35+лютий!D35+березень!D35+квітень!D35+травень!D35+червень!D35+липень!D35+серпень!D35+вересень!D35+жовтень!#REF!+листопад!D35+грудень!D35</f>
        <v>#REF!</v>
      </c>
      <c r="E35" s="4" t="e">
        <f>січень!E35+лютий!E35+березень!E35+квітень!E35+травень!E35+червень!E35+липень!E35+серпень!E35+вересень!E35+жовтень!#REF!+листопад!E35+грудень!E35</f>
        <v>#REF!</v>
      </c>
      <c r="F35" s="4" t="e">
        <f>січень!F35+лютий!F35+березень!F35+квітень!F35+травень!F35+червень!F35+липень!F35+серпень!F35+вересень!F35+жовтень!#REF!+листопад!F35+грудень!F35</f>
        <v>#REF!</v>
      </c>
      <c r="G35" s="4" t="e">
        <f>січень!G35+лютий!G35+березень!G35+квітень!G35+травень!G35+червень!G35+липень!G35+серпень!G35+вересень!G35+жовтень!#REF!+листопад!G35+грудень!G35</f>
        <v>#REF!</v>
      </c>
      <c r="H35" s="4" t="e">
        <f>січень!H35+лютий!H35+березень!H35+квітень!H35+травень!H35+червень!H35+липень!H35+серпень!H35+вересень!H35+жовтень!#REF!+листопад!H35+грудень!H35</f>
        <v>#REF!</v>
      </c>
      <c r="I35" s="4" t="e">
        <f>січень!I35+лютий!I35+березень!I35+квітень!I35+травень!I35+червень!I35+липень!I35+серпень!I35+вересень!I35+жовтень!#REF!+листопад!I35+грудень!I35</f>
        <v>#REF!</v>
      </c>
      <c r="J35" s="4" t="e">
        <f>січень!J35+лютий!J35+березень!J35+квітень!J35+травень!J35+червень!J35+липень!J35+серпень!J35+вересень!J35+жовтень!#REF!+листопад!J35+грудень!J35</f>
        <v>#REF!</v>
      </c>
      <c r="K35" s="4" t="e">
        <f>січень!K35+лютий!K35+березень!K35+квітень!K35+травень!K35+червень!K35+липень!K35+серпень!K35+вересень!K35+жовтень!#REF!+листопад!K35+грудень!K35</f>
        <v>#REF!</v>
      </c>
      <c r="L35" s="4" t="e">
        <f>січень!L35+лютий!L35+березень!L35+квітень!L35+травень!L35+червень!L35+липень!L35+серпень!L35+вересень!L35+жовтень!#REF!+листопад!L35+грудень!L35</f>
        <v>#REF!</v>
      </c>
      <c r="M35" s="4" t="e">
        <f>січень!M35+лютий!M35+березень!M35+квітень!M35+травень!M35+червень!M35+липень!M35+серпень!M35+вересень!M35+жовтень!#REF!+листопад!M35+грудень!M35</f>
        <v>#REF!</v>
      </c>
      <c r="N35" s="4" t="e">
        <f>січень!N35+лютий!N35+березень!N35+квітень!N35+травень!N35+червень!N35+липень!N35+серпень!N35+вересень!N35+жовтень!#REF!+листопад!N35+грудень!N35</f>
        <v>#REF!</v>
      </c>
      <c r="O35" s="4" t="e">
        <f>січень!O35+лютий!O35+березень!O35+квітень!O35+травень!O35+червень!O35+липень!O35+серпень!O35+вересень!O35+жовтень!#REF!+листопад!O35+грудень!O35</f>
        <v>#REF!</v>
      </c>
      <c r="P35" s="4" t="e">
        <f>січень!P35+лютий!P35+березень!P35+квітень!P35+травень!P35+червень!P35+липень!P35+серпень!P35+вересень!P35+жовтень!#REF!+листопад!P35+грудень!P35</f>
        <v>#REF!</v>
      </c>
      <c r="Q35" s="4" t="e">
        <f>січень!Q35+лютий!Q35+березень!Q35+квітень!Q35+травень!Q35+червень!Q35+липень!Q35+серпень!Q35+вересень!Q35+жовтень!#REF!+листопад!Q35+грудень!Q35</f>
        <v>#REF!</v>
      </c>
      <c r="R35" s="4" t="e">
        <f>січень!R35+лютий!R35+березень!R35+квітень!R35+травень!R35+червень!R35+липень!R35+серпень!R35+вересень!R35+жовтень!#REF!+листопад!R35+грудень!R35</f>
        <v>#REF!</v>
      </c>
      <c r="S35" s="29" t="e">
        <f t="shared" si="7"/>
        <v>#REF!</v>
      </c>
      <c r="T35" s="4" t="e">
        <f>січень!T35+лютий!T35+березень!T35+квітень!T35+травень!T35+червень!T35+липень!T35+серпень!T35+вересень!T35+жовтень!#REF!+листопад!T35+грудень!T35</f>
        <v>#REF!</v>
      </c>
      <c r="U35" s="4" t="e">
        <f>січень!U35+лютий!U35+березень!U35+квітень!U35+травень!U35+червень!U35+липень!U35+серпень!U35+вересень!U35+жовтень!#REF!+листопад!U35+грудень!U35</f>
        <v>#REF!</v>
      </c>
      <c r="V35" s="4" t="e">
        <f>січень!V35+лютий!V35+березень!V35+квітень!V35+травень!V35+червень!V35+липень!V35+серпень!V35+вересень!V35+жовтень!#REF!+листопад!V35+грудень!V35</f>
        <v>#REF!</v>
      </c>
      <c r="W35" s="5" t="e">
        <f t="shared" si="8"/>
        <v>#REF!</v>
      </c>
      <c r="X35" s="12">
        <v>146</v>
      </c>
      <c r="Y35" s="40" t="e">
        <f t="shared" si="3"/>
        <v>#REF!</v>
      </c>
      <c r="Z35" s="43">
        <v>5653.1</v>
      </c>
      <c r="AA35" s="43">
        <f t="shared" si="9"/>
        <v>624.5</v>
      </c>
      <c r="AB35" s="43">
        <v>5028.6</v>
      </c>
      <c r="AC35" s="12"/>
      <c r="AD35" s="45">
        <v>34443</v>
      </c>
      <c r="AE35" s="45">
        <v>38720</v>
      </c>
      <c r="AF35" s="45">
        <f t="shared" si="10"/>
        <v>4277</v>
      </c>
      <c r="AG35" s="51"/>
    </row>
    <row r="36" spans="1:33" ht="12.75">
      <c r="A36" s="12" t="s">
        <v>47</v>
      </c>
      <c r="B36" s="4" t="e">
        <f>січень!B36+лютий!B36+березень!B36+квітень!B36+травень!B36+червень!B36+липень!B36+серпень!B36+вересень!B36+жовтень!#REF!+листопад!B36+грудень!B36</f>
        <v>#REF!</v>
      </c>
      <c r="C36" s="4" t="e">
        <f>січень!C36+лютий!C36+березень!C36+квітень!C36+травень!C36+червень!C36+липень!C36+серпень!C36+вересень!C36+жовтень!#REF!+листопад!C36+грудень!C36</f>
        <v>#REF!</v>
      </c>
      <c r="D36" s="4" t="e">
        <f>січень!D36+лютий!D36+березень!D36+квітень!D36+травень!D36+червень!D36+липень!D36+серпень!D36+вересень!D36+жовтень!#REF!+листопад!D36+грудень!D36</f>
        <v>#REF!</v>
      </c>
      <c r="E36" s="4" t="e">
        <f>січень!E36+лютий!E36+березень!E36+квітень!E36+травень!E36+червень!E36+липень!E36+серпень!E36+вересень!E36+жовтень!#REF!+листопад!E36+грудень!E36</f>
        <v>#REF!</v>
      </c>
      <c r="F36" s="4" t="e">
        <f>січень!F36+лютий!F36+березень!F36+квітень!F36+травень!F36+червень!F36+липень!F36+серпень!F36+вересень!F36+жовтень!#REF!+листопад!F36+грудень!F36</f>
        <v>#REF!</v>
      </c>
      <c r="G36" s="4" t="e">
        <f>січень!G36+лютий!G36+березень!G36+квітень!G36+травень!G36+червень!G36+липень!G36+серпень!G36+вересень!G36+жовтень!#REF!+листопад!G36+грудень!G36</f>
        <v>#REF!</v>
      </c>
      <c r="H36" s="4" t="e">
        <f>січень!H36+лютий!H36+березень!H36+квітень!H36+травень!H36+червень!H36+липень!H36+серпень!H36+вересень!H36+жовтень!#REF!+листопад!H36+грудень!H36</f>
        <v>#REF!</v>
      </c>
      <c r="I36" s="4" t="e">
        <f>січень!I36+лютий!I36+березень!I36+квітень!I36+травень!I36+червень!I36+липень!I36+серпень!I36+вересень!I36+жовтень!#REF!+листопад!I36+грудень!I36</f>
        <v>#REF!</v>
      </c>
      <c r="J36" s="4" t="e">
        <f>січень!J36+лютий!J36+березень!J36+квітень!J36+травень!J36+червень!J36+липень!J36+серпень!J36+вересень!J36+жовтень!#REF!+листопад!J36+грудень!J36</f>
        <v>#REF!</v>
      </c>
      <c r="K36" s="4" t="e">
        <f>січень!K36+лютий!K36+березень!K36+квітень!K36+травень!K36+червень!K36+липень!K36+серпень!K36+вересень!K36+жовтень!#REF!+листопад!K36+грудень!K36</f>
        <v>#REF!</v>
      </c>
      <c r="L36" s="4" t="e">
        <f>січень!L36+лютий!L36+березень!L36+квітень!L36+травень!L36+червень!L36+липень!L36+серпень!L36+вересень!L36+жовтень!#REF!+листопад!L36+грудень!L36</f>
        <v>#REF!</v>
      </c>
      <c r="M36" s="4" t="e">
        <f>січень!M36+лютий!M36+березень!M36+квітень!M36+травень!M36+червень!M36+липень!M36+серпень!M36+вересень!M36+жовтень!#REF!+листопад!M36+грудень!M36</f>
        <v>#REF!</v>
      </c>
      <c r="N36" s="4" t="e">
        <f>січень!N36+лютий!N36+березень!N36+квітень!N36+травень!N36+червень!N36+липень!N36+серпень!N36+вересень!N36+жовтень!#REF!+листопад!N36+грудень!N36</f>
        <v>#REF!</v>
      </c>
      <c r="O36" s="4" t="e">
        <f>січень!O36+лютий!O36+березень!O36+квітень!O36+травень!O36+червень!O36+липень!O36+серпень!O36+вересень!O36+жовтень!#REF!+листопад!O36+грудень!O36</f>
        <v>#REF!</v>
      </c>
      <c r="P36" s="4" t="e">
        <f>січень!P36+лютий!P36+березень!P36+квітень!P36+травень!P36+червень!P36+липень!P36+серпень!P36+вересень!P36+жовтень!#REF!+листопад!P36+грудень!P36</f>
        <v>#REF!</v>
      </c>
      <c r="Q36" s="4" t="e">
        <f>січень!Q36+лютий!Q36+березень!Q36+квітень!Q36+травень!Q36+червень!Q36+липень!Q36+серпень!Q36+вересень!Q36+жовтень!#REF!+листопад!Q36+грудень!Q36</f>
        <v>#REF!</v>
      </c>
      <c r="R36" s="4" t="e">
        <f>січень!R36+лютий!R36+березень!R36+квітень!R36+травень!R36+червень!R36+липень!R36+серпень!R36+вересень!R36+жовтень!#REF!+листопад!R36+грудень!R36</f>
        <v>#REF!</v>
      </c>
      <c r="S36" s="29" t="e">
        <f t="shared" si="7"/>
        <v>#REF!</v>
      </c>
      <c r="T36" s="4" t="e">
        <f>січень!T36+лютий!T36+березень!T36+квітень!T36+травень!T36+червень!T36+липень!T36+серпень!T36+вересень!T36+жовтень!#REF!+листопад!T36+грудень!T36</f>
        <v>#REF!</v>
      </c>
      <c r="U36" s="4" t="e">
        <f>січень!U36+лютий!U36+березень!U36+квітень!U36+травень!U36+червень!U36+липень!U36+серпень!U36+вересень!U36+жовтень!#REF!+листопад!U36+грудень!U36</f>
        <v>#REF!</v>
      </c>
      <c r="V36" s="4" t="e">
        <f>січень!V36+лютий!V36+березень!V36+квітень!V36+травень!V36+червень!V36+липень!V36+серпень!V36+вересень!V36+жовтень!#REF!+листопад!V36+грудень!V36</f>
        <v>#REF!</v>
      </c>
      <c r="W36" s="5" t="e">
        <f t="shared" si="8"/>
        <v>#REF!</v>
      </c>
      <c r="X36" s="12">
        <v>167</v>
      </c>
      <c r="Y36" s="40" t="e">
        <f t="shared" si="3"/>
        <v>#REF!</v>
      </c>
      <c r="Z36" s="43">
        <v>7251.4</v>
      </c>
      <c r="AA36" s="43">
        <f t="shared" si="9"/>
        <v>1031.6999999999998</v>
      </c>
      <c r="AB36" s="43">
        <v>6219.7</v>
      </c>
      <c r="AC36" s="12"/>
      <c r="AD36" s="45">
        <v>37244</v>
      </c>
      <c r="AE36" s="45">
        <v>43421</v>
      </c>
      <c r="AF36" s="45">
        <f t="shared" si="10"/>
        <v>6177</v>
      </c>
      <c r="AG36" s="51"/>
    </row>
    <row r="37" spans="1:33" ht="12.75">
      <c r="A37" s="12" t="s">
        <v>48</v>
      </c>
      <c r="B37" s="4" t="e">
        <f>січень!B37+лютий!B37+березень!B37+квітень!B37+травень!B37+червень!B37+липень!B37+серпень!B37+вересень!B37+жовтень!#REF!+листопад!B37+грудень!B37</f>
        <v>#REF!</v>
      </c>
      <c r="C37" s="4" t="e">
        <f>січень!C37+лютий!C37+березень!C37+квітень!C37+травень!C37+червень!C37+липень!C37+серпень!C37+вересень!C37+жовтень!#REF!+листопад!C37+грудень!C37</f>
        <v>#REF!</v>
      </c>
      <c r="D37" s="4" t="e">
        <f>січень!D37+лютий!D37+березень!D37+квітень!D37+травень!D37+червень!D37+липень!D37+серпень!D37+вересень!D37+жовтень!#REF!+листопад!D37+грудень!D37</f>
        <v>#REF!</v>
      </c>
      <c r="E37" s="4" t="e">
        <f>січень!E37+лютий!E37+березень!E37+квітень!E37+травень!E37+червень!E37+липень!E37+серпень!E37+вересень!E37+жовтень!#REF!+листопад!E37+грудень!E37</f>
        <v>#REF!</v>
      </c>
      <c r="F37" s="4" t="e">
        <f>січень!F37+лютий!F37+березень!F37+квітень!F37+травень!F37+червень!F37+липень!F37+серпень!F37+вересень!F37+жовтень!#REF!+листопад!F37+грудень!F37</f>
        <v>#REF!</v>
      </c>
      <c r="G37" s="4" t="e">
        <f>січень!G37+лютий!G37+березень!G37+квітень!G37+травень!G37+червень!G37+липень!G37+серпень!G37+вересень!G37+жовтень!#REF!+листопад!G37+грудень!G37</f>
        <v>#REF!</v>
      </c>
      <c r="H37" s="4" t="e">
        <f>січень!H37+лютий!H37+березень!H37+квітень!H37+травень!H37+червень!H37+липень!H37+серпень!H37+вересень!H37+жовтень!#REF!+листопад!H37+грудень!H37</f>
        <v>#REF!</v>
      </c>
      <c r="I37" s="4" t="e">
        <f>січень!I37+лютий!I37+березень!I37+квітень!I37+травень!I37+червень!I37+липень!I37+серпень!I37+вересень!I37+жовтень!#REF!+листопад!I37+грудень!I37</f>
        <v>#REF!</v>
      </c>
      <c r="J37" s="4" t="e">
        <f>січень!J37+лютий!J37+березень!J37+квітень!J37+травень!J37+червень!J37+липень!J37+серпень!J37+вересень!J37+жовтень!#REF!+листопад!J37+грудень!J37</f>
        <v>#REF!</v>
      </c>
      <c r="K37" s="4" t="e">
        <f>січень!K37+лютий!K37+березень!K37+квітень!K37+травень!K37+червень!K37+липень!K37+серпень!K37+вересень!K37+жовтень!#REF!+листопад!K37+грудень!K37</f>
        <v>#REF!</v>
      </c>
      <c r="L37" s="4" t="e">
        <f>січень!L37+лютий!L37+березень!L37+квітень!L37+травень!L37+червень!L37+липень!L37+серпень!L37+вересень!L37+жовтень!#REF!+листопад!L37+грудень!L37</f>
        <v>#REF!</v>
      </c>
      <c r="M37" s="4" t="e">
        <f>січень!M37+лютий!M37+березень!M37+квітень!M37+травень!M37+червень!M37+липень!M37+серпень!M37+вересень!M37+жовтень!#REF!+листопад!M37+грудень!M37</f>
        <v>#REF!</v>
      </c>
      <c r="N37" s="4" t="e">
        <f>січень!N37+лютий!N37+березень!N37+квітень!N37+травень!N37+червень!N37+липень!N37+серпень!N37+вересень!N37+жовтень!#REF!+листопад!N37+грудень!N37</f>
        <v>#REF!</v>
      </c>
      <c r="O37" s="4" t="e">
        <f>січень!O37+лютий!O37+березень!O37+квітень!O37+травень!O37+червень!O37+липень!O37+серпень!O37+вересень!O37+жовтень!#REF!+листопад!O37+грудень!O37</f>
        <v>#REF!</v>
      </c>
      <c r="P37" s="4" t="e">
        <f>січень!P37+лютий!P37+березень!P37+квітень!P37+травень!P37+червень!P37+липень!P37+серпень!P37+вересень!P37+жовтень!#REF!+листопад!P37+грудень!P37</f>
        <v>#REF!</v>
      </c>
      <c r="Q37" s="4" t="e">
        <f>січень!Q37+лютий!Q37+березень!Q37+квітень!Q37+травень!Q37+червень!Q37+липень!Q37+серпень!Q37+вересень!Q37+жовтень!#REF!+листопад!Q37+грудень!Q37</f>
        <v>#REF!</v>
      </c>
      <c r="R37" s="4" t="e">
        <f>січень!R37+лютий!R37+березень!R37+квітень!R37+травень!R37+червень!R37+липень!R37+серпень!R37+вересень!R37+жовтень!#REF!+листопад!R37+грудень!R37</f>
        <v>#REF!</v>
      </c>
      <c r="S37" s="29" t="e">
        <f t="shared" si="7"/>
        <v>#REF!</v>
      </c>
      <c r="T37" s="4" t="e">
        <f>січень!T37+лютий!T37+березень!T37+квітень!T37+травень!T37+червень!T37+липень!T37+серпень!T37+вересень!T37+жовтень!#REF!+листопад!T37+грудень!T37</f>
        <v>#REF!</v>
      </c>
      <c r="U37" s="4" t="e">
        <f>січень!U37+лютий!U37+березень!U37+квітень!U37+травень!U37+червень!U37+липень!U37+серпень!U37+вересень!U37+жовтень!#REF!+листопад!U37+грудень!U37</f>
        <v>#REF!</v>
      </c>
      <c r="V37" s="4" t="e">
        <f>січень!V37+лютий!V37+березень!V37+квітень!V37+травень!V37+червень!V37+липень!V37+серпень!V37+вересень!V37+жовтень!#REF!+листопад!V37+грудень!V37</f>
        <v>#REF!</v>
      </c>
      <c r="W37" s="5" t="e">
        <f t="shared" si="8"/>
        <v>#REF!</v>
      </c>
      <c r="X37" s="12">
        <v>332</v>
      </c>
      <c r="Y37" s="40" t="e">
        <f t="shared" si="3"/>
        <v>#REF!</v>
      </c>
      <c r="Z37" s="43">
        <v>12076.9</v>
      </c>
      <c r="AA37" s="43">
        <f t="shared" si="9"/>
        <v>2088.699999999999</v>
      </c>
      <c r="AB37" s="43">
        <v>9988.2</v>
      </c>
      <c r="AC37" s="12"/>
      <c r="AD37" s="45">
        <v>30085</v>
      </c>
      <c r="AE37" s="45">
        <v>36376</v>
      </c>
      <c r="AF37" s="45">
        <f t="shared" si="10"/>
        <v>6291</v>
      </c>
      <c r="AG37" s="51"/>
    </row>
    <row r="38" spans="1:33" ht="12.75">
      <c r="A38" s="12" t="s">
        <v>49</v>
      </c>
      <c r="B38" s="4" t="e">
        <f>січень!B38+лютий!B38+березень!B38+квітень!B38+травень!B38+червень!B38+липень!B38+серпень!B38+вересень!B38+жовтень!#REF!+листопад!B38+грудень!B38</f>
        <v>#REF!</v>
      </c>
      <c r="C38" s="4" t="e">
        <f>січень!C38+лютий!C38+березень!C38+квітень!C38+травень!C38+червень!C38+липень!C38+серпень!C38+вересень!C38+жовтень!#REF!+листопад!C38+грудень!C38</f>
        <v>#REF!</v>
      </c>
      <c r="D38" s="4" t="e">
        <f>січень!D38+лютий!D38+березень!D38+квітень!D38+травень!D38+червень!D38+липень!D38+серпень!D38+вересень!D38+жовтень!#REF!+листопад!D38+грудень!D38</f>
        <v>#REF!</v>
      </c>
      <c r="E38" s="4" t="e">
        <f>січень!E38+лютий!E38+березень!E38+квітень!E38+травень!E38+червень!E38+липень!E38+серпень!E38+вересень!E38+жовтень!#REF!+листопад!E38+грудень!E38</f>
        <v>#REF!</v>
      </c>
      <c r="F38" s="4" t="e">
        <f>січень!F38+лютий!F38+березень!F38+квітень!F38+травень!F38+червень!F38+липень!F38+серпень!F38+вересень!F38+жовтень!#REF!+листопад!F38+грудень!F38</f>
        <v>#REF!</v>
      </c>
      <c r="G38" s="4" t="e">
        <f>січень!G38+лютий!G38+березень!G38+квітень!G38+травень!G38+червень!G38+липень!G38+серпень!G38+вересень!G38+жовтень!#REF!+листопад!G38+грудень!G38</f>
        <v>#REF!</v>
      </c>
      <c r="H38" s="4" t="e">
        <f>січень!H38+лютий!H38+березень!H38+квітень!H38+травень!H38+червень!H38+липень!H38+серпень!H38+вересень!H38+жовтень!#REF!+листопад!H38+грудень!H38</f>
        <v>#REF!</v>
      </c>
      <c r="I38" s="4" t="e">
        <f>січень!I38+лютий!I38+березень!I38+квітень!I38+травень!I38+червень!I38+липень!I38+серпень!I38+вересень!I38+жовтень!#REF!+листопад!I38+грудень!I38</f>
        <v>#REF!</v>
      </c>
      <c r="J38" s="4" t="e">
        <f>січень!J38+лютий!J38+березень!J38+квітень!J38+травень!J38+червень!J38+липень!J38+серпень!J38+вересень!J38+жовтень!#REF!+листопад!J38+грудень!J38</f>
        <v>#REF!</v>
      </c>
      <c r="K38" s="4" t="e">
        <f>січень!K38+лютий!K38+березень!K38+квітень!K38+травень!K38+червень!K38+липень!K38+серпень!K38+вересень!K38+жовтень!#REF!+листопад!K38+грудень!K38</f>
        <v>#REF!</v>
      </c>
      <c r="L38" s="4" t="e">
        <f>січень!L38+лютий!L38+березень!L38+квітень!L38+травень!L38+червень!L38+липень!L38+серпень!L38+вересень!L38+жовтень!#REF!+листопад!L38+грудень!L38</f>
        <v>#REF!</v>
      </c>
      <c r="M38" s="4" t="e">
        <f>січень!M38+лютий!M38+березень!M38+квітень!M38+травень!M38+червень!M38+липень!M38+серпень!M38+вересень!M38+жовтень!#REF!+листопад!M38+грудень!M38</f>
        <v>#REF!</v>
      </c>
      <c r="N38" s="4" t="e">
        <f>січень!N38+лютий!N38+березень!N38+квітень!N38+травень!N38+червень!N38+липень!N38+серпень!N38+вересень!N38+жовтень!#REF!+листопад!N38+грудень!N38</f>
        <v>#REF!</v>
      </c>
      <c r="O38" s="4" t="e">
        <f>січень!O38+лютий!O38+березень!O38+квітень!O38+травень!O38+червень!O38+липень!O38+серпень!O38+вересень!O38+жовтень!#REF!+листопад!O38+грудень!O38</f>
        <v>#REF!</v>
      </c>
      <c r="P38" s="4" t="e">
        <f>січень!P38+лютий!P38+березень!P38+квітень!P38+травень!P38+червень!P38+липень!P38+серпень!P38+вересень!P38+жовтень!#REF!+листопад!P38+грудень!P38</f>
        <v>#REF!</v>
      </c>
      <c r="Q38" s="4" t="e">
        <f>січень!Q38+лютий!Q38+березень!Q38+квітень!Q38+травень!Q38+червень!Q38+липень!Q38+серпень!Q38+вересень!Q38+жовтень!#REF!+листопад!Q38+грудень!Q38</f>
        <v>#REF!</v>
      </c>
      <c r="R38" s="4" t="e">
        <f>січень!R38+лютий!R38+березень!R38+квітень!R38+травень!R38+червень!R38+липень!R38+серпень!R38+вересень!R38+жовтень!#REF!+листопад!R38+грудень!R38</f>
        <v>#REF!</v>
      </c>
      <c r="S38" s="29" t="e">
        <f t="shared" si="7"/>
        <v>#REF!</v>
      </c>
      <c r="T38" s="4" t="e">
        <f>січень!T38+лютий!T38+березень!T38+квітень!T38+травень!T38+червень!T38+липень!T38+серпень!T38+вересень!T38+жовтень!#REF!+листопад!T38+грудень!T38</f>
        <v>#REF!</v>
      </c>
      <c r="U38" s="4" t="e">
        <f>січень!U38+лютий!U38+березень!U38+квітень!U38+травень!U38+червень!U38+липень!U38+серпень!U38+вересень!U38+жовтень!#REF!+листопад!U38+грудень!U38</f>
        <v>#REF!</v>
      </c>
      <c r="V38" s="4" t="e">
        <f>січень!V38+лютий!V38+березень!V38+квітень!V38+травень!V38+червень!V38+липень!V38+серпень!V38+вересень!V38+жовтень!#REF!+листопад!V38+грудень!V38</f>
        <v>#REF!</v>
      </c>
      <c r="W38" s="5" t="e">
        <f t="shared" si="8"/>
        <v>#REF!</v>
      </c>
      <c r="X38" s="12">
        <v>289</v>
      </c>
      <c r="Y38" s="40" t="e">
        <f t="shared" si="3"/>
        <v>#REF!</v>
      </c>
      <c r="Z38" s="43">
        <v>7771.1</v>
      </c>
      <c r="AA38" s="43">
        <f t="shared" si="9"/>
        <v>187.90000000000055</v>
      </c>
      <c r="AB38" s="43">
        <v>7583.2</v>
      </c>
      <c r="AC38" s="12"/>
      <c r="AD38" s="45">
        <v>26239</v>
      </c>
      <c r="AE38" s="45">
        <v>26890</v>
      </c>
      <c r="AF38" s="45">
        <f t="shared" si="10"/>
        <v>651</v>
      </c>
      <c r="AG38" s="51"/>
    </row>
    <row r="39" spans="1:33" ht="12.75">
      <c r="A39" s="12" t="s">
        <v>50</v>
      </c>
      <c r="B39" s="4" t="e">
        <f>січень!B39+лютий!B39+березень!B39+квітень!B39+травень!B39+червень!B39+липень!B39+серпень!B39+вересень!B39+жовтень!#REF!+листопад!B39+грудень!B39</f>
        <v>#REF!</v>
      </c>
      <c r="C39" s="4" t="e">
        <f>січень!C39+лютий!C39+березень!C39+квітень!C39+травень!C39+червень!C39+липень!C39+серпень!C39+вересень!C39+жовтень!#REF!+листопад!C39+грудень!C39</f>
        <v>#REF!</v>
      </c>
      <c r="D39" s="4" t="e">
        <f>січень!D39+лютий!D39+березень!D39+квітень!D39+травень!D39+червень!D39+липень!D39+серпень!D39+вересень!D39+жовтень!#REF!+листопад!D39+грудень!D39</f>
        <v>#REF!</v>
      </c>
      <c r="E39" s="4" t="e">
        <f>січень!E39+лютий!E39+березень!E39+квітень!E39+травень!E39+червень!E39+липень!E39+серпень!E39+вересень!E39+жовтень!#REF!+листопад!E39+грудень!E39</f>
        <v>#REF!</v>
      </c>
      <c r="F39" s="4" t="e">
        <f>січень!F39+лютий!F39+березень!F39+квітень!F39+травень!F39+червень!F39+липень!F39+серпень!F39+вересень!F39+жовтень!#REF!+листопад!F39+грудень!F39</f>
        <v>#REF!</v>
      </c>
      <c r="G39" s="4" t="e">
        <f>січень!G39+лютий!G39+березень!G39+квітень!G39+травень!G39+червень!G39+липень!G39+серпень!G39+вересень!G39+жовтень!#REF!+листопад!G39+грудень!G39</f>
        <v>#REF!</v>
      </c>
      <c r="H39" s="4" t="e">
        <f>січень!H39+лютий!H39+березень!H39+квітень!H39+травень!H39+червень!H39+липень!H39+серпень!H39+вересень!H39+жовтень!#REF!+листопад!H39+грудень!H39</f>
        <v>#REF!</v>
      </c>
      <c r="I39" s="4" t="e">
        <f>січень!I39+лютий!I39+березень!I39+квітень!I39+травень!I39+червень!I39+липень!I39+серпень!I39+вересень!I39+жовтень!#REF!+листопад!I39+грудень!I39</f>
        <v>#REF!</v>
      </c>
      <c r="J39" s="4" t="e">
        <f>січень!J39+лютий!J39+березень!J39+квітень!J39+травень!J39+червень!J39+липень!J39+серпень!J39+вересень!J39+жовтень!#REF!+листопад!J39+грудень!J39</f>
        <v>#REF!</v>
      </c>
      <c r="K39" s="4" t="e">
        <f>січень!K39+лютий!K39+березень!K39+квітень!K39+травень!K39+червень!K39+липень!K39+серпень!K39+вересень!K39+жовтень!#REF!+листопад!K39+грудень!K39</f>
        <v>#REF!</v>
      </c>
      <c r="L39" s="4" t="e">
        <f>січень!L39+лютий!L39+березень!L39+квітень!L39+травень!L39+червень!L39+липень!L39+серпень!L39+вересень!L39+жовтень!#REF!+листопад!L39+грудень!L39</f>
        <v>#REF!</v>
      </c>
      <c r="M39" s="4" t="e">
        <f>січень!M39+лютий!M39+березень!M39+квітень!M39+травень!M39+червень!M39+липень!M39+серпень!M39+вересень!M39+жовтень!#REF!+листопад!M39+грудень!M39</f>
        <v>#REF!</v>
      </c>
      <c r="N39" s="4" t="e">
        <f>січень!N39+лютий!N39+березень!N39+квітень!N39+травень!N39+червень!N39+липень!N39+серпень!N39+вересень!N39+жовтень!#REF!+листопад!N39+грудень!N39</f>
        <v>#REF!</v>
      </c>
      <c r="O39" s="4" t="e">
        <f>січень!O39+лютий!O39+березень!O39+квітень!O39+травень!O39+червень!O39+липень!O39+серпень!O39+вересень!O39+жовтень!#REF!+листопад!O39+грудень!O39</f>
        <v>#REF!</v>
      </c>
      <c r="P39" s="4" t="e">
        <f>січень!P39+лютий!P39+березень!P39+квітень!P39+травень!P39+червень!P39+липень!P39+серпень!P39+вересень!P39+жовтень!#REF!+листопад!P39+грудень!P39</f>
        <v>#REF!</v>
      </c>
      <c r="Q39" s="4" t="e">
        <f>січень!Q39+лютий!Q39+березень!Q39+квітень!Q39+травень!Q39+червень!Q39+липень!Q39+серпень!Q39+вересень!Q39+жовтень!#REF!+листопад!Q39+грудень!Q39</f>
        <v>#REF!</v>
      </c>
      <c r="R39" s="4" t="e">
        <f>січень!R39+лютий!R39+березень!R39+квітень!R39+травень!R39+червень!R39+липень!R39+серпень!R39+вересень!R39+жовтень!#REF!+листопад!R39+грудень!R39</f>
        <v>#REF!</v>
      </c>
      <c r="S39" s="29" t="e">
        <f t="shared" si="7"/>
        <v>#REF!</v>
      </c>
      <c r="T39" s="4" t="e">
        <f>січень!T39+лютий!T39+березень!T39+квітень!T39+травень!T39+червень!T39+липень!T39+серпень!T39+вересень!T39+жовтень!#REF!+листопад!T39+грудень!T39</f>
        <v>#REF!</v>
      </c>
      <c r="U39" s="4" t="e">
        <f>січень!U39+лютий!U39+березень!U39+квітень!U39+травень!U39+червень!U39+липень!U39+серпень!U39+вересень!U39+жовтень!#REF!+листопад!U39+грудень!U39</f>
        <v>#REF!</v>
      </c>
      <c r="V39" s="4" t="e">
        <f>січень!V39+лютий!V39+березень!V39+квітень!V39+травень!V39+червень!V39+липень!V39+серпень!V39+вересень!V39+жовтень!#REF!+листопад!V39+грудень!V39</f>
        <v>#REF!</v>
      </c>
      <c r="W39" s="5" t="e">
        <f t="shared" si="8"/>
        <v>#REF!</v>
      </c>
      <c r="X39" s="12">
        <v>483</v>
      </c>
      <c r="Y39" s="40" t="e">
        <f t="shared" si="3"/>
        <v>#REF!</v>
      </c>
      <c r="Z39" s="43">
        <v>13940.8</v>
      </c>
      <c r="AA39" s="43">
        <f t="shared" si="9"/>
        <v>1657</v>
      </c>
      <c r="AB39" s="43">
        <v>12283.8</v>
      </c>
      <c r="AC39" s="12"/>
      <c r="AD39" s="45">
        <v>25432</v>
      </c>
      <c r="AE39" s="45">
        <v>28863</v>
      </c>
      <c r="AF39" s="45">
        <f t="shared" si="10"/>
        <v>3431</v>
      </c>
      <c r="AG39" s="51"/>
    </row>
    <row r="40" spans="1:33" ht="12.75">
      <c r="A40" s="12" t="s">
        <v>51</v>
      </c>
      <c r="B40" s="4" t="e">
        <f>січень!B40+лютий!B40+березень!B40+квітень!B40+травень!B40+червень!B40+липень!B40+серпень!B40+вересень!B40+жовтень!#REF!+листопад!B40+грудень!B40</f>
        <v>#REF!</v>
      </c>
      <c r="C40" s="4" t="e">
        <f>січень!C40+лютий!C40+березень!C40+квітень!C40+травень!C40+червень!C40+липень!C40+серпень!C40+вересень!C40+жовтень!#REF!+листопад!C40+грудень!C40</f>
        <v>#REF!</v>
      </c>
      <c r="D40" s="4" t="e">
        <f>січень!D40+лютий!D40+березень!D40+квітень!D40+травень!D40+червень!D40+липень!D40+серпень!D40+вересень!D40+жовтень!#REF!+листопад!D40+грудень!D40</f>
        <v>#REF!</v>
      </c>
      <c r="E40" s="4" t="e">
        <f>січень!E40+лютий!E40+березень!E40+квітень!E40+травень!E40+червень!E40+липень!E40+серпень!E40+вересень!E40+жовтень!#REF!+листопад!E40+грудень!E40</f>
        <v>#REF!</v>
      </c>
      <c r="F40" s="4" t="e">
        <f>січень!F40+лютий!F40+березень!F40+квітень!F40+травень!F40+червень!F40+липень!F40+серпень!F40+вересень!F40+жовтень!#REF!+листопад!F40+грудень!F40</f>
        <v>#REF!</v>
      </c>
      <c r="G40" s="4" t="e">
        <f>січень!G40+лютий!G40+березень!G40+квітень!G40+травень!G40+червень!G40+липень!G40+серпень!G40+вересень!G40+жовтень!#REF!+листопад!G40+грудень!G40</f>
        <v>#REF!</v>
      </c>
      <c r="H40" s="4" t="e">
        <f>січень!H40+лютий!H40+березень!H40+квітень!H40+травень!H40+червень!H40+липень!H40+серпень!H40+вересень!H40+жовтень!#REF!+листопад!H40+грудень!H40</f>
        <v>#REF!</v>
      </c>
      <c r="I40" s="4" t="e">
        <f>січень!I40+лютий!I40+березень!I40+квітень!I40+травень!I40+червень!I40+липень!I40+серпень!I40+вересень!I40+жовтень!#REF!+листопад!I40+грудень!I40</f>
        <v>#REF!</v>
      </c>
      <c r="J40" s="4" t="e">
        <f>січень!J40+лютий!J40+березень!J40+квітень!J40+травень!J40+червень!J40+липень!J40+серпень!J40+вересень!J40+жовтень!#REF!+листопад!J40+грудень!J40</f>
        <v>#REF!</v>
      </c>
      <c r="K40" s="4" t="e">
        <f>січень!K40+лютий!K40+березень!K40+квітень!K40+травень!K40+червень!K40+липень!K40+серпень!K40+вересень!K40+жовтень!#REF!+листопад!K40+грудень!K40</f>
        <v>#REF!</v>
      </c>
      <c r="L40" s="4" t="e">
        <f>січень!L40+лютий!L40+березень!L40+квітень!L40+травень!L40+червень!L40+липень!L40+серпень!L40+вересень!L40+жовтень!#REF!+листопад!L40+грудень!L40</f>
        <v>#REF!</v>
      </c>
      <c r="M40" s="4" t="e">
        <f>січень!M40+лютий!M40+березень!M40+квітень!M40+травень!M40+червень!M40+липень!M40+серпень!M40+вересень!M40+жовтень!#REF!+листопад!M40+грудень!M40</f>
        <v>#REF!</v>
      </c>
      <c r="N40" s="4" t="e">
        <f>січень!N40+лютий!N40+березень!N40+квітень!N40+травень!N40+червень!N40+липень!N40+серпень!N40+вересень!N40+жовтень!#REF!+листопад!N40+грудень!N40</f>
        <v>#REF!</v>
      </c>
      <c r="O40" s="4" t="e">
        <f>січень!O40+лютий!O40+березень!O40+квітень!O40+травень!O40+червень!O40+липень!O40+серпень!O40+вересень!O40+жовтень!#REF!+листопад!O40+грудень!O40</f>
        <v>#REF!</v>
      </c>
      <c r="P40" s="4" t="e">
        <f>січень!P40+лютий!P40+березень!P40+квітень!P40+травень!P40+червень!P40+липень!P40+серпень!P40+вересень!P40+жовтень!#REF!+листопад!P40+грудень!P40</f>
        <v>#REF!</v>
      </c>
      <c r="Q40" s="4" t="e">
        <f>січень!Q40+лютий!Q40+березень!Q40+квітень!Q40+травень!Q40+червень!Q40+липень!Q40+серпень!Q40+вересень!Q40+жовтень!#REF!+листопад!Q40+грудень!Q40</f>
        <v>#REF!</v>
      </c>
      <c r="R40" s="4" t="e">
        <f>січень!R40+лютий!R40+березень!R40+квітень!R40+травень!R40+червень!R40+липень!R40+серпень!R40+вересень!R40+жовтень!#REF!+листопад!R40+грудень!R40</f>
        <v>#REF!</v>
      </c>
      <c r="S40" s="29" t="e">
        <f t="shared" si="7"/>
        <v>#REF!</v>
      </c>
      <c r="T40" s="4" t="e">
        <f>січень!T40+лютий!T40+березень!T40+квітень!T40+травень!T40+червень!T40+липень!T40+серпень!T40+вересень!T40+жовтень!#REF!+листопад!T40+грудень!T40</f>
        <v>#REF!</v>
      </c>
      <c r="U40" s="4" t="e">
        <f>січень!U40+лютий!U40+березень!U40+квітень!U40+травень!U40+червень!U40+липень!U40+серпень!U40+вересень!U40+жовтень!#REF!+листопад!U40+грудень!U40</f>
        <v>#REF!</v>
      </c>
      <c r="V40" s="4" t="e">
        <f>січень!V40+лютий!V40+березень!V40+квітень!V40+травень!V40+червень!V40+липень!V40+серпень!V40+вересень!V40+жовтень!#REF!+листопад!V40+грудень!V40</f>
        <v>#REF!</v>
      </c>
      <c r="W40" s="5" t="e">
        <f t="shared" si="8"/>
        <v>#REF!</v>
      </c>
      <c r="X40" s="12">
        <v>482</v>
      </c>
      <c r="Y40" s="40" t="e">
        <f t="shared" si="3"/>
        <v>#REF!</v>
      </c>
      <c r="Z40" s="43">
        <v>14627</v>
      </c>
      <c r="AA40" s="43">
        <f t="shared" si="9"/>
        <v>1781.7000000000007</v>
      </c>
      <c r="AB40" s="43">
        <v>12845.3</v>
      </c>
      <c r="AC40" s="12"/>
      <c r="AD40" s="45">
        <v>26650</v>
      </c>
      <c r="AE40" s="45">
        <v>30346</v>
      </c>
      <c r="AF40" s="45">
        <f t="shared" si="10"/>
        <v>3696</v>
      </c>
      <c r="AG40" s="51"/>
    </row>
    <row r="41" spans="1:33" ht="12.75">
      <c r="A41" s="34" t="s">
        <v>52</v>
      </c>
      <c r="B41" s="4" t="e">
        <f>січень!B41+лютий!B41+березень!B41+квітень!B41+травень!B41+червень!B41+липень!B41+серпень!B41+вересень!B41+жовтень!#REF!+листопад!B41+грудень!B41</f>
        <v>#REF!</v>
      </c>
      <c r="C41" s="4" t="e">
        <f>січень!C41+лютий!C41+березень!C41+квітень!C41+травень!C41+червень!C41+липень!C41+серпень!C41+вересень!C41+жовтень!#REF!+листопад!C41+грудень!C41</f>
        <v>#REF!</v>
      </c>
      <c r="D41" s="4" t="e">
        <f>січень!D41+лютий!D41+березень!D41+квітень!D41+травень!D41+червень!D41+липень!D41+серпень!D41+вересень!D41+жовтень!#REF!+листопад!D41+грудень!D41</f>
        <v>#REF!</v>
      </c>
      <c r="E41" s="4" t="e">
        <f>січень!E41+лютий!E41+березень!E41+квітень!E41+травень!E41+червень!E41+липень!E41+серпень!E41+вересень!E41+жовтень!#REF!+листопад!E41+грудень!E41</f>
        <v>#REF!</v>
      </c>
      <c r="F41" s="4" t="e">
        <f>січень!F41+лютий!F41+березень!F41+квітень!F41+травень!F41+червень!F41+липень!F41+серпень!F41+вересень!F41+жовтень!#REF!+листопад!F41+грудень!F41</f>
        <v>#REF!</v>
      </c>
      <c r="G41" s="4" t="e">
        <f>січень!G41+лютий!G41+березень!G41+квітень!G41+травень!G41+червень!G41+липень!G41+серпень!G41+вересень!G41+жовтень!#REF!+листопад!G41+грудень!G41</f>
        <v>#REF!</v>
      </c>
      <c r="H41" s="4" t="e">
        <f>січень!H41+лютий!H41+березень!H41+квітень!H41+травень!H41+червень!H41+липень!H41+серпень!H41+вересень!H41+жовтень!#REF!+листопад!H41+грудень!H41</f>
        <v>#REF!</v>
      </c>
      <c r="I41" s="4" t="e">
        <f>січень!I41+лютий!I41+березень!I41+квітень!I41+травень!I41+червень!I41+липень!I41+серпень!I41+вересень!I41+жовтень!#REF!+листопад!I41+грудень!I41</f>
        <v>#REF!</v>
      </c>
      <c r="J41" s="4" t="e">
        <f>січень!J41+лютий!J41+березень!J41+квітень!J41+травень!J41+червень!J41+липень!J41+серпень!J41+вересень!J41+жовтень!#REF!+листопад!J41+грудень!J41</f>
        <v>#REF!</v>
      </c>
      <c r="K41" s="4" t="e">
        <f>січень!K41+лютий!K41+березень!K41+квітень!K41+травень!K41+червень!K41+липень!K41+серпень!K41+вересень!K41+жовтень!#REF!+листопад!K41+грудень!K41</f>
        <v>#REF!</v>
      </c>
      <c r="L41" s="4" t="e">
        <f>січень!L41+лютий!L41+березень!L41+квітень!L41+травень!L41+червень!L41+липень!L41+серпень!L41+вересень!L41+жовтень!#REF!+листопад!L41+грудень!L41</f>
        <v>#REF!</v>
      </c>
      <c r="M41" s="4" t="e">
        <f>січень!M41+лютий!M41+березень!M41+квітень!M41+травень!M41+червень!M41+липень!M41+серпень!M41+вересень!M41+жовтень!#REF!+листопад!M41+грудень!M41</f>
        <v>#REF!</v>
      </c>
      <c r="N41" s="4" t="e">
        <f>січень!N41+лютий!N41+березень!N41+квітень!N41+травень!N41+червень!N41+липень!N41+серпень!N41+вересень!N41+жовтень!#REF!+листопад!N41+грудень!N41</f>
        <v>#REF!</v>
      </c>
      <c r="O41" s="4" t="e">
        <f>січень!O41+лютий!O41+березень!O41+квітень!O41+травень!O41+червень!O41+липень!O41+серпень!O41+вересень!O41+жовтень!#REF!+листопад!O41+грудень!O41</f>
        <v>#REF!</v>
      </c>
      <c r="P41" s="4" t="e">
        <f>січень!P41+лютий!P41+березень!P41+квітень!P41+травень!P41+червень!P41+липень!P41+серпень!P41+вересень!P41+жовтень!#REF!+листопад!P41+грудень!P41</f>
        <v>#REF!</v>
      </c>
      <c r="Q41" s="4" t="e">
        <f>січень!Q41+лютий!Q41+березень!Q41+квітень!Q41+травень!Q41+червень!Q41+липень!Q41+серпень!Q41+вересень!Q41+жовтень!#REF!+листопад!Q41+грудень!Q41</f>
        <v>#REF!</v>
      </c>
      <c r="R41" s="4" t="e">
        <f>січень!R41+лютий!R41+березень!R41+квітень!R41+травень!R41+червень!R41+липень!R41+серпень!R41+вересень!R41+жовтень!#REF!+листопад!R41+грудень!R41</f>
        <v>#REF!</v>
      </c>
      <c r="S41" s="29" t="e">
        <f t="shared" si="7"/>
        <v>#REF!</v>
      </c>
      <c r="T41" s="4" t="e">
        <f>січень!T41+лютий!T41+березень!T41+квітень!T41+травень!T41+червень!T41+липень!T41+серпень!T41+вересень!T41+жовтень!#REF!+листопад!T41+грудень!T41</f>
        <v>#REF!</v>
      </c>
      <c r="U41" s="4" t="e">
        <f>січень!U41+лютий!U41+березень!U41+квітень!U41+травень!U41+червень!U41+липень!U41+серпень!U41+вересень!U41+жовтень!#REF!+листопад!U41+грудень!U41</f>
        <v>#REF!</v>
      </c>
      <c r="V41" s="4" t="e">
        <f>січень!V41+лютий!V41+березень!V41+квітень!V41+травень!V41+червень!V41+липень!V41+серпень!V41+вересень!V41+жовтень!#REF!+листопад!V41+грудень!V41</f>
        <v>#REF!</v>
      </c>
      <c r="W41" s="5" t="e">
        <f t="shared" si="8"/>
        <v>#REF!</v>
      </c>
      <c r="X41" s="12">
        <v>1082</v>
      </c>
      <c r="Y41" s="40" t="e">
        <f t="shared" si="3"/>
        <v>#REF!</v>
      </c>
      <c r="Z41" s="43">
        <v>24285.9</v>
      </c>
      <c r="AA41" s="43">
        <f t="shared" si="9"/>
        <v>3101</v>
      </c>
      <c r="AB41" s="43">
        <v>21184.9</v>
      </c>
      <c r="AC41" s="12"/>
      <c r="AD41" s="45">
        <v>19579</v>
      </c>
      <c r="AE41" s="45">
        <v>22445</v>
      </c>
      <c r="AF41" s="45">
        <f t="shared" si="10"/>
        <v>2866</v>
      </c>
      <c r="AG41" s="51"/>
    </row>
    <row r="42" spans="1:33" ht="12.75">
      <c r="A42" s="34" t="s">
        <v>53</v>
      </c>
      <c r="B42" s="4" t="e">
        <f>січень!B42+лютий!B42+березень!B42+квітень!B42+травень!B42+червень!B42+липень!B42+серпень!B42+вересень!B42+жовтень!#REF!+листопад!B42+грудень!B42</f>
        <v>#REF!</v>
      </c>
      <c r="C42" s="4" t="e">
        <f>січень!C42+лютий!C42+березень!C42+квітень!C42+травень!C42+червень!C42+липень!C42+серпень!C42+вересень!C42+жовтень!#REF!+листопад!C42+грудень!C42</f>
        <v>#REF!</v>
      </c>
      <c r="D42" s="4" t="e">
        <f>січень!D42+лютий!D42+березень!D42+квітень!D42+травень!D42+червень!D42+липень!D42+серпень!D42+вересень!D42+жовтень!#REF!+листопад!D42+грудень!D42</f>
        <v>#REF!</v>
      </c>
      <c r="E42" s="4" t="e">
        <f>січень!E42+лютий!E42+березень!E42+квітень!E42+травень!E42+червень!E42+липень!E42+серпень!E42+вересень!E42+жовтень!#REF!+листопад!E42+грудень!E42</f>
        <v>#REF!</v>
      </c>
      <c r="F42" s="4" t="e">
        <f>січень!F42+лютий!F42+березень!F42+квітень!F42+травень!F42+червень!F42+липень!F42+серпень!F42+вересень!F42+жовтень!#REF!+листопад!F42+грудень!F42</f>
        <v>#REF!</v>
      </c>
      <c r="G42" s="4" t="e">
        <f>січень!G42+лютий!G42+березень!G42+квітень!G42+травень!G42+червень!G42+липень!G42+серпень!G42+вересень!G42+жовтень!#REF!+листопад!G42+грудень!G42</f>
        <v>#REF!</v>
      </c>
      <c r="H42" s="4" t="e">
        <f>січень!H42+лютий!H42+березень!H42+квітень!H42+травень!H42+червень!H42+липень!H42+серпень!H42+вересень!H42+жовтень!#REF!+листопад!H42+грудень!H42</f>
        <v>#REF!</v>
      </c>
      <c r="I42" s="4" t="e">
        <f>січень!I42+лютий!I42+березень!I42+квітень!I42+травень!I42+червень!I42+липень!I42+серпень!I42+вересень!I42+жовтень!#REF!+листопад!I42+грудень!I42</f>
        <v>#REF!</v>
      </c>
      <c r="J42" s="4" t="e">
        <f>січень!J42+лютий!J42+березень!J42+квітень!J42+травень!J42+червень!J42+липень!J42+серпень!J42+вересень!J42+жовтень!#REF!+листопад!J42+грудень!J42</f>
        <v>#REF!</v>
      </c>
      <c r="K42" s="4" t="e">
        <f>січень!K42+лютий!K42+березень!K42+квітень!K42+травень!K42+червень!K42+липень!K42+серпень!K42+вересень!K42+жовтень!#REF!+листопад!K42+грудень!K42</f>
        <v>#REF!</v>
      </c>
      <c r="L42" s="4" t="e">
        <f>січень!L42+лютий!L42+березень!L42+квітень!L42+травень!L42+червень!L42+липень!L42+серпень!L42+вересень!L42+жовтень!#REF!+листопад!L42+грудень!L42</f>
        <v>#REF!</v>
      </c>
      <c r="M42" s="4" t="e">
        <f>січень!M42+лютий!M42+березень!M42+квітень!M42+травень!M42+червень!M42+липень!M42+серпень!M42+вересень!M42+жовтень!#REF!+листопад!M42+грудень!M42</f>
        <v>#REF!</v>
      </c>
      <c r="N42" s="4" t="e">
        <f>січень!N42+лютий!N42+березень!N42+квітень!N42+травень!N42+червень!N42+липень!N42+серпень!N42+вересень!N42+жовтень!#REF!+листопад!N42+грудень!N42</f>
        <v>#REF!</v>
      </c>
      <c r="O42" s="4" t="e">
        <f>січень!O42+лютий!O42+березень!O42+квітень!O42+травень!O42+червень!O42+липень!O42+серпень!O42+вересень!O42+жовтень!#REF!+листопад!O42+грудень!O42</f>
        <v>#REF!</v>
      </c>
      <c r="P42" s="4" t="e">
        <f>січень!P42+лютий!P42+березень!P42+квітень!P42+травень!P42+червень!P42+липень!P42+серпень!P42+вересень!P42+жовтень!#REF!+листопад!P42+грудень!P42</f>
        <v>#REF!</v>
      </c>
      <c r="Q42" s="4" t="e">
        <f>січень!Q42+лютий!Q42+березень!Q42+квітень!Q42+травень!Q42+червень!Q42+липень!Q42+серпень!Q42+вересень!Q42+жовтень!#REF!+листопад!Q42+грудень!Q42</f>
        <v>#REF!</v>
      </c>
      <c r="R42" s="4" t="e">
        <f>січень!R42+лютий!R42+березень!R42+квітень!R42+травень!R42+червень!R42+липень!R42+серпень!R42+вересень!R42+жовтень!#REF!+листопад!R42+грудень!R42</f>
        <v>#REF!</v>
      </c>
      <c r="S42" s="29" t="e">
        <f t="shared" si="7"/>
        <v>#REF!</v>
      </c>
      <c r="T42" s="4" t="e">
        <f>січень!T42+лютий!T42+березень!T42+квітень!T42+травень!T42+червень!T42+липень!T42+серпень!T42+вересень!T42+жовтень!#REF!+листопад!T42+грудень!T42</f>
        <v>#REF!</v>
      </c>
      <c r="U42" s="4" t="e">
        <f>січень!U42+лютий!U42+березень!U42+квітень!U42+травень!U42+червень!U42+липень!U42+серпень!U42+вересень!U42+жовтень!#REF!+листопад!U42+грудень!U42</f>
        <v>#REF!</v>
      </c>
      <c r="V42" s="4" t="e">
        <f>січень!V42+лютий!V42+березень!V42+квітень!V42+травень!V42+червень!V42+липень!V42+серпень!V42+вересень!V42+жовтень!#REF!+листопад!V42+грудень!V42</f>
        <v>#REF!</v>
      </c>
      <c r="W42" s="5" t="e">
        <f t="shared" si="8"/>
        <v>#REF!</v>
      </c>
      <c r="X42" s="12">
        <v>746</v>
      </c>
      <c r="Y42" s="40" t="e">
        <f t="shared" si="3"/>
        <v>#REF!</v>
      </c>
      <c r="Z42" s="43">
        <v>18493.6</v>
      </c>
      <c r="AA42" s="43">
        <f t="shared" si="9"/>
        <v>2713.999999999998</v>
      </c>
      <c r="AB42" s="43">
        <v>15779.6</v>
      </c>
      <c r="AC42" s="12"/>
      <c r="AD42" s="45">
        <v>21152</v>
      </c>
      <c r="AE42" s="45">
        <v>24790</v>
      </c>
      <c r="AF42" s="45">
        <f t="shared" si="10"/>
        <v>3638</v>
      </c>
      <c r="AG42" s="51"/>
    </row>
    <row r="43" spans="1:33" ht="12.75">
      <c r="A43" s="34" t="s">
        <v>54</v>
      </c>
      <c r="B43" s="4" t="e">
        <f>січень!B43+лютий!B43+березень!B43+квітень!B43+травень!B43+червень!B43+липень!B43+серпень!B43+вересень!B43+жовтень!#REF!+листопад!B43+грудень!B43</f>
        <v>#REF!</v>
      </c>
      <c r="C43" s="4" t="e">
        <f>січень!C43+лютий!C43+березень!C43+квітень!C43+травень!C43+червень!C43+липень!C43+серпень!C43+вересень!C43+жовтень!#REF!+листопад!C43+грудень!C43</f>
        <v>#REF!</v>
      </c>
      <c r="D43" s="4" t="e">
        <f>січень!D43+лютий!D43+березень!D43+квітень!D43+травень!D43+червень!D43+липень!D43+серпень!D43+вересень!D43+жовтень!#REF!+листопад!D43+грудень!D43</f>
        <v>#REF!</v>
      </c>
      <c r="E43" s="4" t="e">
        <f>січень!E43+лютий!E43+березень!E43+квітень!E43+травень!E43+червень!E43+липень!E43+серпень!E43+вересень!E43+жовтень!#REF!+листопад!E43+грудень!E43</f>
        <v>#REF!</v>
      </c>
      <c r="F43" s="4" t="e">
        <f>січень!F43+лютий!F43+березень!F43+квітень!F43+травень!F43+червень!F43+липень!F43+серпень!F43+вересень!F43+жовтень!#REF!+листопад!F43+грудень!F43</f>
        <v>#REF!</v>
      </c>
      <c r="G43" s="4" t="e">
        <f>січень!G43+лютий!G43+березень!G43+квітень!G43+травень!G43+червень!G43+липень!G43+серпень!G43+вересень!G43+жовтень!#REF!+листопад!G43+грудень!G43</f>
        <v>#REF!</v>
      </c>
      <c r="H43" s="4" t="e">
        <f>січень!H43+лютий!H43+березень!H43+квітень!H43+травень!H43+червень!H43+липень!H43+серпень!H43+вересень!H43+жовтень!#REF!+листопад!H43+грудень!H43</f>
        <v>#REF!</v>
      </c>
      <c r="I43" s="4" t="e">
        <f>січень!I43+лютий!I43+березень!I43+квітень!I43+травень!I43+червень!I43+липень!I43+серпень!I43+вересень!I43+жовтень!#REF!+листопад!I43+грудень!I43</f>
        <v>#REF!</v>
      </c>
      <c r="J43" s="4" t="e">
        <f>січень!J43+лютий!J43+березень!J43+квітень!J43+травень!J43+червень!J43+липень!J43+серпень!J43+вересень!J43+жовтень!#REF!+листопад!J43+грудень!J43</f>
        <v>#REF!</v>
      </c>
      <c r="K43" s="4" t="e">
        <f>січень!K43+лютий!K43+березень!K43+квітень!K43+травень!K43+червень!K43+липень!K43+серпень!K43+вересень!K43+жовтень!#REF!+листопад!K43+грудень!K43</f>
        <v>#REF!</v>
      </c>
      <c r="L43" s="4" t="e">
        <f>січень!L43+лютий!L43+березень!L43+квітень!L43+травень!L43+червень!L43+липень!L43+серпень!L43+вересень!L43+жовтень!#REF!+листопад!L43+грудень!L43</f>
        <v>#REF!</v>
      </c>
      <c r="M43" s="4" t="e">
        <f>січень!M43+лютий!M43+березень!M43+квітень!M43+травень!M43+червень!M43+липень!M43+серпень!M43+вересень!M43+жовтень!#REF!+листопад!M43+грудень!M43</f>
        <v>#REF!</v>
      </c>
      <c r="N43" s="4" t="e">
        <f>січень!N43+лютий!N43+березень!N43+квітень!N43+травень!N43+червень!N43+липень!N43+серпень!N43+вересень!N43+жовтень!#REF!+листопад!N43+грудень!N43</f>
        <v>#REF!</v>
      </c>
      <c r="O43" s="4" t="e">
        <f>січень!O43+лютий!O43+березень!O43+квітень!O43+травень!O43+червень!O43+липень!O43+серпень!O43+вересень!O43+жовтень!#REF!+листопад!O43+грудень!O43</f>
        <v>#REF!</v>
      </c>
      <c r="P43" s="4" t="e">
        <f>січень!P43+лютий!P43+березень!P43+квітень!P43+травень!P43+червень!P43+липень!P43+серпень!P43+вересень!P43+жовтень!#REF!+листопад!P43+грудень!P43</f>
        <v>#REF!</v>
      </c>
      <c r="Q43" s="4" t="e">
        <f>січень!Q43+лютий!Q43+березень!Q43+квітень!Q43+травень!Q43+червень!Q43+липень!Q43+серпень!Q43+вересень!Q43+жовтень!#REF!+листопад!Q43+грудень!Q43</f>
        <v>#REF!</v>
      </c>
      <c r="R43" s="4" t="e">
        <f>січень!R43+лютий!R43+березень!R43+квітень!R43+травень!R43+червень!R43+липень!R43+серпень!R43+вересень!R43+жовтень!#REF!+листопад!R43+грудень!R43</f>
        <v>#REF!</v>
      </c>
      <c r="S43" s="29" t="e">
        <f t="shared" si="7"/>
        <v>#REF!</v>
      </c>
      <c r="T43" s="4" t="e">
        <f>січень!T43+лютий!T43+березень!T43+квітень!T43+травень!T43+червень!T43+липень!T43+серпень!T43+вересень!T43+жовтень!#REF!+листопад!T43+грудень!T43</f>
        <v>#REF!</v>
      </c>
      <c r="U43" s="4" t="e">
        <f>січень!U43+лютий!U43+березень!U43+квітень!U43+травень!U43+червень!U43+липень!U43+серпень!U43+вересень!U43+жовтень!#REF!+листопад!U43+грудень!U43</f>
        <v>#REF!</v>
      </c>
      <c r="V43" s="4" t="e">
        <f>січень!V43+лютий!V43+березень!V43+квітень!V43+травень!V43+червень!V43+липень!V43+серпень!V43+вересень!V43+жовтень!#REF!+листопад!V43+грудень!V43</f>
        <v>#REF!</v>
      </c>
      <c r="W43" s="5" t="e">
        <f t="shared" si="8"/>
        <v>#REF!</v>
      </c>
      <c r="X43" s="12">
        <v>415</v>
      </c>
      <c r="Y43" s="40" t="e">
        <f t="shared" si="3"/>
        <v>#REF!</v>
      </c>
      <c r="Z43" s="43">
        <v>11873.7</v>
      </c>
      <c r="AA43" s="43">
        <f t="shared" si="9"/>
        <v>1321.4000000000015</v>
      </c>
      <c r="AB43" s="43">
        <v>10552.3</v>
      </c>
      <c r="AC43" s="12"/>
      <c r="AD43" s="45">
        <v>25427</v>
      </c>
      <c r="AE43" s="45">
        <v>28611</v>
      </c>
      <c r="AF43" s="45">
        <f t="shared" si="10"/>
        <v>3184</v>
      </c>
      <c r="AG43" s="51"/>
    </row>
    <row r="44" spans="1:33" ht="12.75">
      <c r="A44" s="34" t="s">
        <v>55</v>
      </c>
      <c r="B44" s="4" t="e">
        <f>січень!B44+лютий!B44+березень!B44+квітень!B44+травень!B44+червень!B44+липень!B44+серпень!B44+вересень!B44+жовтень!#REF!+листопад!B44+грудень!B44</f>
        <v>#REF!</v>
      </c>
      <c r="C44" s="4" t="e">
        <f>січень!C44+лютий!C44+березень!C44+квітень!C44+травень!C44+червень!C44+липень!C44+серпень!C44+вересень!C44+жовтень!#REF!+листопад!C44+грудень!C44</f>
        <v>#REF!</v>
      </c>
      <c r="D44" s="4" t="e">
        <f>січень!D44+лютий!D44+березень!D44+квітень!D44+травень!D44+червень!D44+липень!D44+серпень!D44+вересень!D44+жовтень!#REF!+листопад!D44+грудень!D44</f>
        <v>#REF!</v>
      </c>
      <c r="E44" s="4" t="e">
        <f>січень!E44+лютий!E44+березень!E44+квітень!E44+травень!E44+червень!E44+липень!E44+серпень!E44+вересень!E44+жовтень!#REF!+листопад!E44+грудень!E44</f>
        <v>#REF!</v>
      </c>
      <c r="F44" s="4" t="e">
        <f>січень!F44+лютий!F44+березень!F44+квітень!F44+травень!F44+червень!F44+липень!F44+серпень!F44+вересень!F44+жовтень!#REF!+листопад!F44+грудень!F44</f>
        <v>#REF!</v>
      </c>
      <c r="G44" s="4" t="e">
        <f>січень!G44+лютий!G44+березень!G44+квітень!G44+травень!G44+червень!G44+липень!G44+серпень!G44+вересень!G44+жовтень!#REF!+листопад!G44+грудень!G44</f>
        <v>#REF!</v>
      </c>
      <c r="H44" s="4" t="e">
        <f>січень!H44+лютий!H44+березень!H44+квітень!H44+травень!H44+червень!H44+липень!H44+серпень!H44+вересень!H44+жовтень!#REF!+листопад!H44+грудень!H44</f>
        <v>#REF!</v>
      </c>
      <c r="I44" s="4" t="e">
        <f>січень!I44+лютий!I44+березень!I44+квітень!I44+травень!I44+червень!I44+липень!I44+серпень!I44+вересень!I44+жовтень!#REF!+листопад!I44+грудень!I44</f>
        <v>#REF!</v>
      </c>
      <c r="J44" s="4" t="e">
        <f>січень!J44+лютий!J44+березень!J44+квітень!J44+травень!J44+червень!J44+липень!J44+серпень!J44+вересень!J44+жовтень!#REF!+листопад!J44+грудень!J44</f>
        <v>#REF!</v>
      </c>
      <c r="K44" s="4" t="e">
        <f>січень!K44+лютий!K44+березень!K44+квітень!K44+травень!K44+червень!K44+липень!K44+серпень!K44+вересень!K44+жовтень!#REF!+листопад!K44+грудень!K44</f>
        <v>#REF!</v>
      </c>
      <c r="L44" s="4" t="e">
        <f>січень!L44+лютий!L44+березень!L44+квітень!L44+травень!L44+червень!L44+липень!L44+серпень!L44+вересень!L44+жовтень!#REF!+листопад!L44+грудень!L44</f>
        <v>#REF!</v>
      </c>
      <c r="M44" s="4" t="e">
        <f>січень!M44+лютий!M44+березень!M44+квітень!M44+травень!M44+червень!M44+липень!M44+серпень!M44+вересень!M44+жовтень!#REF!+листопад!M44+грудень!M44</f>
        <v>#REF!</v>
      </c>
      <c r="N44" s="4" t="e">
        <f>січень!N44+лютий!N44+березень!N44+квітень!N44+травень!N44+червень!N44+липень!N44+серпень!N44+вересень!N44+жовтень!#REF!+листопад!N44+грудень!N44</f>
        <v>#REF!</v>
      </c>
      <c r="O44" s="4" t="e">
        <f>січень!O44+лютий!O44+березень!O44+квітень!O44+травень!O44+червень!O44+липень!O44+серпень!O44+вересень!O44+жовтень!#REF!+листопад!O44+грудень!O44</f>
        <v>#REF!</v>
      </c>
      <c r="P44" s="4" t="e">
        <f>січень!P44+лютий!P44+березень!P44+квітень!P44+травень!P44+червень!P44+липень!P44+серпень!P44+вересень!P44+жовтень!#REF!+листопад!P44+грудень!P44</f>
        <v>#REF!</v>
      </c>
      <c r="Q44" s="4" t="e">
        <f>січень!Q44+лютий!Q44+березень!Q44+квітень!Q44+травень!Q44+червень!Q44+липень!Q44+серпень!Q44+вересень!Q44+жовтень!#REF!+листопад!Q44+грудень!Q44</f>
        <v>#REF!</v>
      </c>
      <c r="R44" s="4" t="e">
        <f>січень!R44+лютий!R44+березень!R44+квітень!R44+травень!R44+червень!R44+липень!R44+серпень!R44+вересень!R44+жовтень!#REF!+листопад!R44+грудень!R44</f>
        <v>#REF!</v>
      </c>
      <c r="S44" s="29" t="e">
        <f t="shared" si="7"/>
        <v>#REF!</v>
      </c>
      <c r="T44" s="4" t="e">
        <f>січень!T44+лютий!T44+березень!T44+квітень!T44+травень!T44+червень!T44+липень!T44+серпень!T44+вересень!T44+жовтень!#REF!+листопад!T44+грудень!T44</f>
        <v>#REF!</v>
      </c>
      <c r="U44" s="4" t="e">
        <f>січень!U44+лютий!U44+березень!U44+квітень!U44+травень!U44+червень!U44+липень!U44+серпень!U44+вересень!U44+жовтень!#REF!+листопад!U44+грудень!U44</f>
        <v>#REF!</v>
      </c>
      <c r="V44" s="4" t="e">
        <f>січень!V44+лютий!V44+березень!V44+квітень!V44+травень!V44+червень!V44+липень!V44+серпень!V44+вересень!V44+жовтень!#REF!+листопад!V44+грудень!V44</f>
        <v>#REF!</v>
      </c>
      <c r="W44" s="5" t="e">
        <f t="shared" si="8"/>
        <v>#REF!</v>
      </c>
      <c r="X44" s="12">
        <v>117</v>
      </c>
      <c r="Y44" s="40" t="e">
        <f t="shared" si="3"/>
        <v>#REF!</v>
      </c>
      <c r="Z44" s="43">
        <v>5363.9</v>
      </c>
      <c r="AA44" s="43">
        <f t="shared" si="9"/>
        <v>576.6999999999998</v>
      </c>
      <c r="AB44" s="43">
        <v>4787.2</v>
      </c>
      <c r="AC44" s="12"/>
      <c r="AD44" s="45">
        <v>40917</v>
      </c>
      <c r="AE44" s="45">
        <v>45846</v>
      </c>
      <c r="AF44" s="45">
        <f t="shared" si="10"/>
        <v>4929</v>
      </c>
      <c r="AG44" s="51"/>
    </row>
    <row r="45" spans="1:33" ht="12.75">
      <c r="A45" s="34" t="s">
        <v>56</v>
      </c>
      <c r="B45" s="4" t="e">
        <f>січень!B45+лютий!B45+березень!B45+квітень!B45+травень!B45+червень!B45+липень!B45+серпень!B45+вересень!B45+жовтень!#REF!+листопад!B45+грудень!B45</f>
        <v>#REF!</v>
      </c>
      <c r="C45" s="4" t="e">
        <f>січень!C45+лютий!C45+березень!C45+квітень!C45+травень!C45+червень!C45+липень!C45+серпень!C45+вересень!C45+жовтень!#REF!+листопад!C45+грудень!C45</f>
        <v>#REF!</v>
      </c>
      <c r="D45" s="4" t="e">
        <f>січень!D45+лютий!D45+березень!D45+квітень!D45+травень!D45+червень!D45+липень!D45+серпень!D45+вересень!D45+жовтень!#REF!+листопад!D45+грудень!D45</f>
        <v>#REF!</v>
      </c>
      <c r="E45" s="4" t="e">
        <f>січень!E45+лютий!E45+березень!E45+квітень!E45+травень!E45+червень!E45+липень!E45+серпень!E45+вересень!E45+жовтень!#REF!+листопад!E45+грудень!E45</f>
        <v>#REF!</v>
      </c>
      <c r="F45" s="4" t="e">
        <f>січень!F45+лютий!F45+березень!F45+квітень!F45+травень!F45+червень!F45+липень!F45+серпень!F45+вересень!F45+жовтень!#REF!+листопад!F45+грудень!F45</f>
        <v>#REF!</v>
      </c>
      <c r="G45" s="4" t="e">
        <f>січень!G45+лютий!G45+березень!G45+квітень!G45+травень!G45+червень!G45+липень!G45+серпень!G45+вересень!G45+жовтень!#REF!+листопад!G45+грудень!G45</f>
        <v>#REF!</v>
      </c>
      <c r="H45" s="4" t="e">
        <f>січень!H45+лютий!H45+березень!H45+квітень!H45+травень!H45+червень!H45+липень!H45+серпень!H45+вересень!H45+жовтень!#REF!+листопад!H45+грудень!H45</f>
        <v>#REF!</v>
      </c>
      <c r="I45" s="4" t="e">
        <f>січень!I45+лютий!I45+березень!I45+квітень!I45+травень!I45+червень!I45+липень!I45+серпень!I45+вересень!I45+жовтень!#REF!+листопад!I45+грудень!I45</f>
        <v>#REF!</v>
      </c>
      <c r="J45" s="4" t="e">
        <f>січень!J45+лютий!J45+березень!J45+квітень!J45+травень!J45+червень!J45+липень!J45+серпень!J45+вересень!J45+жовтень!#REF!+листопад!J45+грудень!J45</f>
        <v>#REF!</v>
      </c>
      <c r="K45" s="4" t="e">
        <f>січень!K45+лютий!K45+березень!K45+квітень!K45+травень!K45+червень!K45+липень!K45+серпень!K45+вересень!K45+жовтень!#REF!+листопад!K45+грудень!K45</f>
        <v>#REF!</v>
      </c>
      <c r="L45" s="4" t="e">
        <f>січень!L45+лютий!L45+березень!L45+квітень!L45+травень!L45+червень!L45+липень!L45+серпень!L45+вересень!L45+жовтень!#REF!+листопад!L45+грудень!L45</f>
        <v>#REF!</v>
      </c>
      <c r="M45" s="4" t="e">
        <f>січень!M45+лютий!M45+березень!M45+квітень!M45+травень!M45+червень!M45+липень!M45+серпень!M45+вересень!M45+жовтень!#REF!+листопад!M45+грудень!M45</f>
        <v>#REF!</v>
      </c>
      <c r="N45" s="4" t="e">
        <f>січень!N45+лютий!N45+березень!N45+квітень!N45+травень!N45+червень!N45+липень!N45+серпень!N45+вересень!N45+жовтень!#REF!+листопад!N45+грудень!N45</f>
        <v>#REF!</v>
      </c>
      <c r="O45" s="4" t="e">
        <f>січень!O45+лютий!O45+березень!O45+квітень!O45+травень!O45+червень!O45+липень!O45+серпень!O45+вересень!O45+жовтень!#REF!+листопад!O45+грудень!O45</f>
        <v>#REF!</v>
      </c>
      <c r="P45" s="4" t="e">
        <f>січень!P45+лютий!P45+березень!P45+квітень!P45+травень!P45+червень!P45+липень!P45+серпень!P45+вересень!P45+жовтень!#REF!+листопад!P45+грудень!P45</f>
        <v>#REF!</v>
      </c>
      <c r="Q45" s="4" t="e">
        <f>січень!Q45+лютий!Q45+березень!Q45+квітень!Q45+травень!Q45+червень!Q45+липень!Q45+серпень!Q45+вересень!Q45+жовтень!#REF!+листопад!Q45+грудень!Q45</f>
        <v>#REF!</v>
      </c>
      <c r="R45" s="4" t="e">
        <f>січень!R45+лютий!R45+березень!R45+квітень!R45+травень!R45+червень!R45+липень!R45+серпень!R45+вересень!R45+жовтень!#REF!+листопад!R45+грудень!R45</f>
        <v>#REF!</v>
      </c>
      <c r="S45" s="29" t="e">
        <f t="shared" si="7"/>
        <v>#REF!</v>
      </c>
      <c r="T45" s="4" t="e">
        <f>січень!T45+лютий!T45+березень!T45+квітень!T45+травень!T45+червень!T45+липень!T45+серпень!T45+вересень!T45+жовтень!#REF!+листопад!T45+грудень!T45</f>
        <v>#REF!</v>
      </c>
      <c r="U45" s="4" t="e">
        <f>січень!U45+лютий!U45+березень!U45+квітень!U45+травень!U45+червень!U45+липень!U45+серпень!U45+вересень!U45+жовтень!#REF!+листопад!U45+грудень!U45</f>
        <v>#REF!</v>
      </c>
      <c r="V45" s="4" t="e">
        <f>січень!V45+лютий!V45+березень!V45+квітень!V45+травень!V45+червень!V45+липень!V45+серпень!V45+вересень!V45+жовтень!#REF!+листопад!V45+грудень!V45</f>
        <v>#REF!</v>
      </c>
      <c r="W45" s="5" t="e">
        <f t="shared" si="8"/>
        <v>#REF!</v>
      </c>
      <c r="X45" s="12">
        <v>426</v>
      </c>
      <c r="Y45" s="40" t="e">
        <f t="shared" si="3"/>
        <v>#REF!</v>
      </c>
      <c r="Z45" s="43">
        <v>12369.2</v>
      </c>
      <c r="AA45" s="43">
        <f t="shared" si="9"/>
        <v>1514.300000000001</v>
      </c>
      <c r="AB45" s="43">
        <v>10854.9</v>
      </c>
      <c r="AC45" s="12"/>
      <c r="AD45" s="45">
        <v>25481</v>
      </c>
      <c r="AE45" s="45">
        <v>29036</v>
      </c>
      <c r="AF45" s="45">
        <f t="shared" si="10"/>
        <v>3555</v>
      </c>
      <c r="AG45" s="51"/>
    </row>
    <row r="46" spans="1:33" ht="12.75">
      <c r="A46" s="34" t="s">
        <v>57</v>
      </c>
      <c r="B46" s="4" t="e">
        <f>січень!B46+лютий!B46+березень!B46+квітень!B46+травень!B46+червень!B46+липень!B46+серпень!B46+вересень!B46+жовтень!#REF!+листопад!B46+грудень!B46</f>
        <v>#REF!</v>
      </c>
      <c r="C46" s="4" t="e">
        <f>січень!C46+лютий!C46+березень!C46+квітень!C46+травень!C46+червень!C46+липень!C46+серпень!C46+вересень!C46+жовтень!#REF!+листопад!C46+грудень!C46</f>
        <v>#REF!</v>
      </c>
      <c r="D46" s="4" t="e">
        <f>січень!D46+лютий!D46+березень!D46+квітень!D46+травень!D46+червень!D46+липень!D46+серпень!D46+вересень!D46+жовтень!#REF!+листопад!D46+грудень!D46</f>
        <v>#REF!</v>
      </c>
      <c r="E46" s="4" t="e">
        <f>січень!E46+лютий!E46+березень!E46+квітень!E46+травень!E46+червень!E46+липень!E46+серпень!E46+вересень!E46+жовтень!#REF!+листопад!E46+грудень!E46</f>
        <v>#REF!</v>
      </c>
      <c r="F46" s="4" t="e">
        <f>січень!F46+лютий!F46+березень!F46+квітень!F46+травень!F46+червень!F46+липень!F46+серпень!F46+вересень!F46+жовтень!#REF!+листопад!F46+грудень!F46</f>
        <v>#REF!</v>
      </c>
      <c r="G46" s="4" t="e">
        <f>січень!G46+лютий!G46+березень!G46+квітень!G46+травень!G46+червень!G46+липень!G46+серпень!G46+вересень!G46+жовтень!#REF!+листопад!G46+грудень!G46</f>
        <v>#REF!</v>
      </c>
      <c r="H46" s="4" t="e">
        <f>січень!H46+лютий!H46+березень!H46+квітень!H46+травень!H46+червень!H46+липень!H46+серпень!H46+вересень!H46+жовтень!#REF!+листопад!H46+грудень!H46</f>
        <v>#REF!</v>
      </c>
      <c r="I46" s="4" t="e">
        <f>січень!I46+лютий!I46+березень!I46+квітень!I46+травень!I46+червень!I46+липень!I46+серпень!I46+вересень!I46+жовтень!#REF!+листопад!I46+грудень!I46</f>
        <v>#REF!</v>
      </c>
      <c r="J46" s="4" t="e">
        <f>січень!J46+лютий!J46+березень!J46+квітень!J46+травень!J46+червень!J46+липень!J46+серпень!J46+вересень!J46+жовтень!#REF!+листопад!J46+грудень!J46</f>
        <v>#REF!</v>
      </c>
      <c r="K46" s="4" t="e">
        <f>січень!K46+лютий!K46+березень!K46+квітень!K46+травень!K46+червень!K46+липень!K46+серпень!K46+вересень!K46+жовтень!#REF!+листопад!K46+грудень!K46</f>
        <v>#REF!</v>
      </c>
      <c r="L46" s="4" t="e">
        <f>січень!L46+лютий!L46+березень!L46+квітень!L46+травень!L46+червень!L46+липень!L46+серпень!L46+вересень!L46+жовтень!#REF!+листопад!L46+грудень!L46</f>
        <v>#REF!</v>
      </c>
      <c r="M46" s="4" t="e">
        <f>січень!M46+лютий!M46+березень!M46+квітень!M46+травень!M46+червень!M46+липень!M46+серпень!M46+вересень!M46+жовтень!#REF!+листопад!M46+грудень!M46</f>
        <v>#REF!</v>
      </c>
      <c r="N46" s="4" t="e">
        <f>січень!N46+лютий!N46+березень!N46+квітень!N46+травень!N46+червень!N46+липень!N46+серпень!N46+вересень!N46+жовтень!#REF!+листопад!N46+грудень!N46</f>
        <v>#REF!</v>
      </c>
      <c r="O46" s="4" t="e">
        <f>січень!O46+лютий!O46+березень!O46+квітень!O46+травень!O46+червень!O46+липень!O46+серпень!O46+вересень!O46+жовтень!#REF!+листопад!O46+грудень!O46</f>
        <v>#REF!</v>
      </c>
      <c r="P46" s="4" t="e">
        <f>січень!P46+лютий!P46+березень!P46+квітень!P46+травень!P46+червень!P46+липень!P46+серпень!P46+вересень!P46+жовтень!#REF!+листопад!P46+грудень!P46</f>
        <v>#REF!</v>
      </c>
      <c r="Q46" s="4" t="e">
        <f>січень!Q46+лютий!Q46+березень!Q46+квітень!Q46+травень!Q46+червень!Q46+липень!Q46+серпень!Q46+вересень!Q46+жовтень!#REF!+листопад!Q46+грудень!Q46</f>
        <v>#REF!</v>
      </c>
      <c r="R46" s="4" t="e">
        <f>січень!R46+лютий!R46+березень!R46+квітень!R46+травень!R46+червень!R46+липень!R46+серпень!R46+вересень!R46+жовтень!#REF!+листопад!R46+грудень!R46</f>
        <v>#REF!</v>
      </c>
      <c r="S46" s="29" t="e">
        <f t="shared" si="7"/>
        <v>#REF!</v>
      </c>
      <c r="T46" s="4" t="e">
        <f>січень!T46+лютий!T46+березень!T46+квітень!T46+травень!T46+червень!T46+липень!T46+серпень!T46+вересень!T46+жовтень!#REF!+листопад!T46+грудень!T46</f>
        <v>#REF!</v>
      </c>
      <c r="U46" s="4" t="e">
        <f>січень!U46+лютий!U46+березень!U46+квітень!U46+травень!U46+червень!U46+липень!U46+серпень!U46+вересень!U46+жовтень!#REF!+листопад!U46+грудень!U46</f>
        <v>#REF!</v>
      </c>
      <c r="V46" s="4" t="e">
        <f>січень!V46+лютий!V46+березень!V46+квітень!V46+травень!V46+червень!V46+липень!V46+серпень!V46+вересень!V46+жовтень!#REF!+листопад!V46+грудень!V46</f>
        <v>#REF!</v>
      </c>
      <c r="W46" s="5" t="e">
        <f t="shared" si="8"/>
        <v>#REF!</v>
      </c>
      <c r="X46" s="12">
        <v>223</v>
      </c>
      <c r="Y46" s="40" t="e">
        <f t="shared" si="3"/>
        <v>#REF!</v>
      </c>
      <c r="Z46" s="43">
        <v>7618</v>
      </c>
      <c r="AA46" s="43">
        <f t="shared" si="9"/>
        <v>967.8999999999996</v>
      </c>
      <c r="AB46" s="43">
        <v>6650.1</v>
      </c>
      <c r="AC46" s="12"/>
      <c r="AD46" s="45">
        <v>29821</v>
      </c>
      <c r="AE46" s="45">
        <v>34161</v>
      </c>
      <c r="AF46" s="45">
        <f t="shared" si="10"/>
        <v>4340</v>
      </c>
      <c r="AG46" s="51"/>
    </row>
    <row r="47" spans="1:33" ht="12.75">
      <c r="A47" s="34" t="s">
        <v>58</v>
      </c>
      <c r="B47" s="4" t="e">
        <f>січень!B47+лютий!B47+березень!B47+квітень!B47+травень!B47+червень!B47+липень!B47+серпень!B47+вересень!B47+жовтень!#REF!+листопад!B47+грудень!B47</f>
        <v>#REF!</v>
      </c>
      <c r="C47" s="4" t="e">
        <f>січень!C47+лютий!C47+березень!C47+квітень!C47+травень!C47+червень!C47+липень!C47+серпень!C47+вересень!C47+жовтень!#REF!+листопад!C47+грудень!C47</f>
        <v>#REF!</v>
      </c>
      <c r="D47" s="4" t="e">
        <f>січень!D47+лютий!D47+березень!D47+квітень!D47+травень!D47+червень!D47+липень!D47+серпень!D47+вересень!D47+жовтень!#REF!+листопад!D47+грудень!D47</f>
        <v>#REF!</v>
      </c>
      <c r="E47" s="4" t="e">
        <f>січень!E47+лютий!E47+березень!E47+квітень!E47+травень!E47+червень!E47+липень!E47+серпень!E47+вересень!E47+жовтень!#REF!+листопад!E47+грудень!E47</f>
        <v>#REF!</v>
      </c>
      <c r="F47" s="4" t="e">
        <f>січень!F47+лютий!F47+березень!F47+квітень!F47+травень!F47+червень!F47+липень!F47+серпень!F47+вересень!F47+жовтень!#REF!+листопад!F47+грудень!F47</f>
        <v>#REF!</v>
      </c>
      <c r="G47" s="4" t="e">
        <f>січень!G47+лютий!G47+березень!G47+квітень!G47+травень!G47+червень!G47+липень!G47+серпень!G47+вересень!G47+жовтень!#REF!+листопад!G47+грудень!G47</f>
        <v>#REF!</v>
      </c>
      <c r="H47" s="4" t="e">
        <f>січень!H47+лютий!H47+березень!H47+квітень!H47+травень!H47+червень!H47+липень!H47+серпень!H47+вересень!H47+жовтень!#REF!+листопад!H47+грудень!H47</f>
        <v>#REF!</v>
      </c>
      <c r="I47" s="4" t="e">
        <f>січень!I47+лютий!I47+березень!I47+квітень!I47+травень!I47+червень!I47+липень!I47+серпень!I47+вересень!I47+жовтень!#REF!+листопад!I47+грудень!I47</f>
        <v>#REF!</v>
      </c>
      <c r="J47" s="4" t="e">
        <f>січень!J47+лютий!J47+березень!J47+квітень!J47+травень!J47+червень!J47+липень!J47+серпень!J47+вересень!J47+жовтень!#REF!+листопад!J47+грудень!J47</f>
        <v>#REF!</v>
      </c>
      <c r="K47" s="4" t="e">
        <f>січень!K47+лютий!K47+березень!K47+квітень!K47+травень!K47+червень!K47+липень!K47+серпень!K47+вересень!K47+жовтень!#REF!+листопад!K47+грудень!K47</f>
        <v>#REF!</v>
      </c>
      <c r="L47" s="4" t="e">
        <f>січень!L47+лютий!L47+березень!L47+квітень!L47+травень!L47+червень!L47+липень!L47+серпень!L47+вересень!L47+жовтень!#REF!+листопад!L47+грудень!L47</f>
        <v>#REF!</v>
      </c>
      <c r="M47" s="4" t="e">
        <f>січень!M47+лютий!M47+березень!M47+квітень!M47+травень!M47+червень!M47+липень!M47+серпень!M47+вересень!M47+жовтень!#REF!+листопад!M47+грудень!M47</f>
        <v>#REF!</v>
      </c>
      <c r="N47" s="4" t="e">
        <f>січень!N47+лютий!N47+березень!N47+квітень!N47+травень!N47+червень!N47+липень!N47+серпень!N47+вересень!N47+жовтень!#REF!+листопад!N47+грудень!N47</f>
        <v>#REF!</v>
      </c>
      <c r="O47" s="4" t="e">
        <f>січень!O47+лютий!O47+березень!O47+квітень!O47+травень!O47+червень!O47+липень!O47+серпень!O47+вересень!O47+жовтень!#REF!+листопад!O47+грудень!O47</f>
        <v>#REF!</v>
      </c>
      <c r="P47" s="4" t="e">
        <f>січень!P47+лютий!P47+березень!P47+квітень!P47+травень!P47+червень!P47+липень!P47+серпень!P47+вересень!P47+жовтень!#REF!+листопад!P47+грудень!P47</f>
        <v>#REF!</v>
      </c>
      <c r="Q47" s="4" t="e">
        <f>січень!Q47+лютий!Q47+березень!Q47+квітень!Q47+травень!Q47+червень!Q47+липень!Q47+серпень!Q47+вересень!Q47+жовтень!#REF!+листопад!Q47+грудень!Q47</f>
        <v>#REF!</v>
      </c>
      <c r="R47" s="4" t="e">
        <f>січень!R47+лютий!R47+березень!R47+квітень!R47+травень!R47+червень!R47+липень!R47+серпень!R47+вересень!R47+жовтень!#REF!+листопад!R47+грудень!R47</f>
        <v>#REF!</v>
      </c>
      <c r="S47" s="29" t="e">
        <f t="shared" si="7"/>
        <v>#REF!</v>
      </c>
      <c r="T47" s="4" t="e">
        <f>січень!T47+лютий!T47+березень!T47+квітень!T47+травень!T47+червень!T47+липень!T47+серпень!T47+вересень!T47+жовтень!#REF!+листопад!T47+грудень!T47</f>
        <v>#REF!</v>
      </c>
      <c r="U47" s="4" t="e">
        <f>січень!U47+лютий!U47+березень!U47+квітень!U47+травень!U47+червень!U47+липень!U47+серпень!U47+вересень!U47+жовтень!#REF!+листопад!U47+грудень!U47</f>
        <v>#REF!</v>
      </c>
      <c r="V47" s="4" t="e">
        <f>січень!V47+лютий!V47+березень!V47+квітень!V47+травень!V47+червень!V47+липень!V47+серпень!V47+вересень!V47+жовтень!#REF!+листопад!V47+грудень!V47</f>
        <v>#REF!</v>
      </c>
      <c r="W47" s="5" t="e">
        <f t="shared" si="8"/>
        <v>#REF!</v>
      </c>
      <c r="X47" s="12">
        <v>49</v>
      </c>
      <c r="Y47" s="40" t="e">
        <f t="shared" si="3"/>
        <v>#REF!</v>
      </c>
      <c r="Z47" s="43">
        <v>4178</v>
      </c>
      <c r="AA47" s="43">
        <f t="shared" si="9"/>
        <v>377.0999999999999</v>
      </c>
      <c r="AB47" s="43">
        <v>3800.9</v>
      </c>
      <c r="AC47" s="12"/>
      <c r="AD47" s="45">
        <v>77570</v>
      </c>
      <c r="AE47" s="45">
        <v>85266</v>
      </c>
      <c r="AF47" s="45">
        <f t="shared" si="10"/>
        <v>7696</v>
      </c>
      <c r="AG47" s="51"/>
    </row>
    <row r="48" spans="1:33" s="14" customFormat="1" ht="12.75">
      <c r="A48" s="8" t="s">
        <v>1</v>
      </c>
      <c r="B48" s="29" t="e">
        <f>SUM(B30:B47)</f>
        <v>#REF!</v>
      </c>
      <c r="C48" s="29" t="e">
        <f aca="true" t="shared" si="11" ref="C48:R48">SUM(C30:C47)</f>
        <v>#REF!</v>
      </c>
      <c r="D48" s="29" t="e">
        <f t="shared" si="11"/>
        <v>#REF!</v>
      </c>
      <c r="E48" s="29" t="e">
        <f t="shared" si="11"/>
        <v>#REF!</v>
      </c>
      <c r="F48" s="29" t="e">
        <f t="shared" si="11"/>
        <v>#REF!</v>
      </c>
      <c r="G48" s="29" t="e">
        <f t="shared" si="11"/>
        <v>#REF!</v>
      </c>
      <c r="H48" s="29" t="e">
        <f t="shared" si="11"/>
        <v>#REF!</v>
      </c>
      <c r="I48" s="29" t="e">
        <f t="shared" si="11"/>
        <v>#REF!</v>
      </c>
      <c r="J48" s="29" t="e">
        <f t="shared" si="11"/>
        <v>#REF!</v>
      </c>
      <c r="K48" s="29" t="e">
        <f t="shared" si="11"/>
        <v>#REF!</v>
      </c>
      <c r="L48" s="29" t="e">
        <f t="shared" si="11"/>
        <v>#REF!</v>
      </c>
      <c r="M48" s="29" t="e">
        <f t="shared" si="11"/>
        <v>#REF!</v>
      </c>
      <c r="N48" s="29" t="e">
        <f t="shared" si="11"/>
        <v>#REF!</v>
      </c>
      <c r="O48" s="29" t="e">
        <f t="shared" si="11"/>
        <v>#REF!</v>
      </c>
      <c r="P48" s="29" t="e">
        <f t="shared" si="11"/>
        <v>#REF!</v>
      </c>
      <c r="Q48" s="29" t="e">
        <f t="shared" si="11"/>
        <v>#REF!</v>
      </c>
      <c r="R48" s="29" t="e">
        <f t="shared" si="11"/>
        <v>#REF!</v>
      </c>
      <c r="S48" s="29" t="e">
        <f aca="true" t="shared" si="12" ref="S48:X48">SUM(S30:S47)</f>
        <v>#REF!</v>
      </c>
      <c r="T48" s="29" t="e">
        <f t="shared" si="12"/>
        <v>#REF!</v>
      </c>
      <c r="U48" s="29" t="e">
        <f t="shared" si="12"/>
        <v>#REF!</v>
      </c>
      <c r="V48" s="29" t="e">
        <f t="shared" si="12"/>
        <v>#REF!</v>
      </c>
      <c r="W48" s="5" t="e">
        <f t="shared" si="12"/>
        <v>#REF!</v>
      </c>
      <c r="X48" s="41">
        <f t="shared" si="12"/>
        <v>7701</v>
      </c>
      <c r="Y48" s="40" t="e">
        <f t="shared" si="3"/>
        <v>#REF!</v>
      </c>
      <c r="Z48" s="49">
        <f>SUM(Z30:Z47)</f>
        <v>217928.1</v>
      </c>
      <c r="AA48" s="43">
        <f>Z48-AB48</f>
        <v>26539.600000000006</v>
      </c>
      <c r="AB48" s="49">
        <f>SUM(AB30:AB47)</f>
        <v>191388.5</v>
      </c>
      <c r="AC48" s="18"/>
      <c r="AD48" s="50">
        <v>24852</v>
      </c>
      <c r="AE48" s="50">
        <v>28299</v>
      </c>
      <c r="AF48" s="45">
        <f t="shared" si="10"/>
        <v>3447</v>
      </c>
      <c r="AG48" s="53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29"/>
      <c r="T49" s="4"/>
      <c r="U49" s="4"/>
      <c r="V49" s="4"/>
      <c r="W49" s="5"/>
      <c r="X49" s="12"/>
      <c r="Y49" s="40"/>
      <c r="Z49" s="12"/>
      <c r="AA49" s="12"/>
      <c r="AB49" s="12"/>
      <c r="AC49" s="12"/>
      <c r="AD49" s="45"/>
      <c r="AE49" s="45"/>
      <c r="AF49" s="45">
        <f t="shared" si="10"/>
        <v>0</v>
      </c>
      <c r="AG49" s="51"/>
    </row>
    <row r="50" spans="1:33" ht="12.75">
      <c r="A50" s="1" t="s">
        <v>2</v>
      </c>
      <c r="B50" s="4" t="e">
        <f>січень!B50+лютий!B50+березень!B50+квітень!B50+травень!B50+червень!B50+липень!B50+серпень!B50+вересень!B50+жовтень!#REF!+листопад!B50+грудень!B50</f>
        <v>#REF!</v>
      </c>
      <c r="C50" s="4" t="e">
        <f>січень!C50+лютий!C50+березень!C50+квітень!C50+травень!C50+червень!C50+липень!C50+серпень!C50+вересень!C50+жовтень!#REF!+листопад!C50+грудень!C50</f>
        <v>#REF!</v>
      </c>
      <c r="D50" s="4" t="e">
        <f>січень!D50+лютий!D50+березень!D50+квітень!D50+травень!D50+червень!D50+липень!D50+серпень!D50+вересень!D50+жовтень!#REF!+листопад!D50+грудень!D50</f>
        <v>#REF!</v>
      </c>
      <c r="E50" s="4" t="e">
        <f>січень!E50+лютий!E50+березень!E50+квітень!E50+травень!E50+червень!E50+липень!E50+серпень!E50+вересень!E50+жовтень!#REF!+листопад!E50+грудень!E50</f>
        <v>#REF!</v>
      </c>
      <c r="F50" s="4" t="e">
        <f>січень!F50+лютий!F50+березень!F50+квітень!F50+травень!F50+червень!F50+липень!F50+серпень!F50+вересень!F50+жовтень!#REF!+листопад!F50+грудень!F50</f>
        <v>#REF!</v>
      </c>
      <c r="G50" s="4" t="e">
        <f>січень!G50+лютий!G50+березень!G50+квітень!G50+травень!G50+червень!G50+липень!G50+серпень!G50+вересень!G50+жовтень!#REF!+листопад!G50+грудень!G50</f>
        <v>#REF!</v>
      </c>
      <c r="H50" s="4" t="e">
        <f>січень!H50+лютий!H50+березень!H50+квітень!H50+травень!H50+червень!H50+липень!H50+серпень!H50+вересень!H50+жовтень!#REF!+листопад!H50+грудень!H50</f>
        <v>#REF!</v>
      </c>
      <c r="I50" s="4" t="e">
        <f>січень!I50+лютий!I50+березень!I50+квітень!I50+травень!I50+червень!I50+липень!I50+серпень!I50+вересень!I50+жовтень!#REF!+листопад!I50+грудень!I50</f>
        <v>#REF!</v>
      </c>
      <c r="J50" s="4" t="e">
        <f>січень!J50+лютий!J50+березень!J50+квітень!J50+травень!J50+червень!J50+липень!J50+серпень!J50+вересень!J50+жовтень!#REF!+листопад!J50+грудень!J50</f>
        <v>#REF!</v>
      </c>
      <c r="K50" s="4" t="e">
        <f>січень!K50+лютий!K50+березень!K50+квітень!K50+травень!K50+червень!K50+липень!K50+серпень!K50+вересень!K50+жовтень!#REF!+листопад!K50+грудень!K50</f>
        <v>#REF!</v>
      </c>
      <c r="L50" s="4" t="e">
        <f>січень!L50+лютий!L50+березень!L50+квітень!L50+травень!L50+червень!L50+липень!L50+серпень!L50+вересень!L50+жовтень!#REF!+листопад!L50+грудень!L50</f>
        <v>#REF!</v>
      </c>
      <c r="M50" s="4" t="e">
        <f>січень!M50+лютий!M50+березень!M50+квітень!M50+травень!M50+червень!M50+липень!M50+серпень!M50+вересень!M50+жовтень!#REF!+листопад!M50+грудень!M50</f>
        <v>#REF!</v>
      </c>
      <c r="N50" s="4" t="e">
        <f>січень!N50+лютий!N50+березень!N50+квітень!N50+травень!N50+червень!N50+липень!N50+серпень!N50+вересень!N50+жовтень!#REF!+листопад!N50+грудень!N50</f>
        <v>#REF!</v>
      </c>
      <c r="O50" s="4" t="e">
        <f>січень!O50+лютий!O50+березень!O50+квітень!O50+травень!O50+червень!O50+липень!O50+серпень!O50+вересень!O50+жовтень!#REF!+листопад!O50+грудень!O50</f>
        <v>#REF!</v>
      </c>
      <c r="P50" s="4" t="e">
        <f>січень!P50+лютий!P50+березень!P50+квітень!P50+травень!P50+червень!P50+липень!P50+серпень!P50+вересень!P50+жовтень!#REF!+листопад!P50+грудень!P50</f>
        <v>#REF!</v>
      </c>
      <c r="Q50" s="4" t="e">
        <f>січень!Q50+лютий!Q50+березень!Q50+квітень!Q50+травень!Q50+червень!Q50+липень!Q50+серпень!Q50+вересень!Q50+жовтень!#REF!+листопад!Q50+грудень!Q50</f>
        <v>#REF!</v>
      </c>
      <c r="R50" s="4" t="e">
        <f>січень!R50+лютий!R50+березень!R50+квітень!R50+травень!R50+червень!R50+липень!R50+серпень!R50+вересень!R50+жовтень!#REF!+листопад!R50+грудень!R50</f>
        <v>#REF!</v>
      </c>
      <c r="S50" s="29" t="e">
        <f>SUM(B50:R50)</f>
        <v>#REF!</v>
      </c>
      <c r="T50" s="4" t="e">
        <f>січень!T50+лютий!T50+березень!T50+квітень!T50+травень!T50+червень!T50+липень!T50+серпень!T50+вересень!T50+жовтень!#REF!+листопад!T50+грудень!T50</f>
        <v>#REF!</v>
      </c>
      <c r="U50" s="4" t="e">
        <f>січень!U50+лютий!U50+березень!U50+квітень!U50+травень!U50+червень!U50+липень!U50+серпень!U50+вересень!U50+жовтень!#REF!+листопад!U50+грудень!U50</f>
        <v>#REF!</v>
      </c>
      <c r="V50" s="4" t="e">
        <f>січень!V50+лютий!V50+березень!V50+квітень!V50+травень!V50+червень!V50+липень!V50+серпень!V50+вересень!V50+жовтень!#REF!+листопад!V50+грудень!V50</f>
        <v>#REF!</v>
      </c>
      <c r="W50" s="5" t="e">
        <f>S50+T50+U50+V50</f>
        <v>#REF!</v>
      </c>
      <c r="X50" s="12">
        <v>555</v>
      </c>
      <c r="Y50" s="40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45">
        <v>5851</v>
      </c>
      <c r="AE50" s="45">
        <v>7037</v>
      </c>
      <c r="AF50" s="45">
        <f t="shared" si="10"/>
        <v>1186</v>
      </c>
      <c r="AG50" s="51"/>
    </row>
    <row r="51" spans="1:33" ht="12.75">
      <c r="A51" s="1" t="s">
        <v>22</v>
      </c>
      <c r="B51" s="4">
        <f>січень!B51+лютий!B51+березень!B51+квітень!B51+травень!B51+червень!B51+липень!B51+серпень!B51+вересень!B51+жовтень!B4+листопад!B51+грудень!B51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січень!C51+лютий!C51+березень!C51+квітень!C51+травень!C51+червень!C51+липень!C51+серпень!C51+вересень!C51+жовтень!C4+листопад!C51+грудень!C51</f>
        <v>1308334.93</v>
      </c>
      <c r="D51" s="4">
        <f>січень!D51+лютий!D51+березень!D51+квітень!D51+травень!D51+червень!D51+липень!D51+серпень!D51+вересень!D51+жовтень!D4+листопад!D51+грудень!D51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січень!E51+лютий!E51+березень!E51+квітень!E51+травень!E51+червень!E51+липень!E51+серпень!E51+вересень!E51+жовтень!E4+листопад!E51+грудень!E51</f>
        <v>256143.36999999997</v>
      </c>
      <c r="F51" s="4">
        <f>січень!F51+лютий!F51+березень!F51+квітень!F51+травень!F51+червень!F51+липень!F51+серпень!F51+вересень!F51+жовтень!F4+листопад!F51+грудень!F51</f>
        <v>19638</v>
      </c>
      <c r="G51" s="4">
        <f>січень!G51+лютий!G51+березень!G51+квітень!G51+травень!G51+червень!G51+липень!G51+серпень!G51+вересень!G51+жовтень!G4+листопад!G51+грудень!G51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січень!H51+лютий!H51+березень!H51+квітень!H51+травень!H51+червень!H51+липень!H51+серпень!H51+вересень!H51+жовтень!H4+листопад!H51+грудень!H51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січень!I51+лютий!I51+березень!I51+квітень!I51+травень!I51+червень!I51+липень!I51+серпень!I51+вересень!I51+жовтень!I4+листопад!I51+грудень!I51</f>
        <v>2363.0699999999997</v>
      </c>
      <c r="J51" s="4">
        <f>січень!J51+лютий!J51+березень!J51+квітень!J51+травень!J51+червень!J51+липень!J51+серпень!J51+вересень!J51+жовтень!J4+листопад!J51+грудень!J51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січень!K51+лютий!K51+березень!K51+квітень!K51+травень!K51+червень!K51+липень!K51+серпень!K51+вересень!K51+жовтень!K4+листопад!K51+грудень!K51</f>
        <v>223131.41999999998</v>
      </c>
      <c r="L51" s="4">
        <f>січень!L51+лютий!L51+березень!L51+квітень!L51+травень!L51+червень!L51+липень!L51+серпень!L51+вересень!L51+жовтень!L4+листопад!L51+грудень!L51</f>
        <v>47.55</v>
      </c>
      <c r="M51" s="4">
        <f>січень!M51+лютий!M51+березень!M51+квітень!M51+травень!M51+червень!M51+липень!M51+серпень!M51+вересень!M51+жовтень!M4+листопад!M51+грудень!M51</f>
        <v>11707.73392</v>
      </c>
      <c r="N51" s="4">
        <f>січень!N51+лютий!N51+березень!N51+квітень!N51+травень!N51+червень!N51+липень!N51+серпень!N51+вересень!N51+жовтень!N4+листопад!N51+грудень!N51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січень!O51+лютий!O51+березень!O51+квітень!O51+травень!O51+червень!O51+липень!O51+серпень!O51+вересень!O51+жовтень!O4+листопад!O51+грудень!O51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січень!P51+лютий!P51+березень!P51+квітень!P51+травень!P51+червень!P51+липень!P51+серпень!P51+вересень!P51+жовтень!P4+листопад!P51+грудень!P51</f>
        <v>2004</v>
      </c>
      <c r="Q51" s="4">
        <f>січень!Q51+лютий!Q51+березень!Q51+квітень!Q51+травень!Q51+червень!Q51+липень!Q51+серпень!Q51+вересень!Q51+жовтень!Q4+листопад!Q51+грудень!Q51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січень!R51+лютий!R51+березень!R51+квітень!R51+травень!R51+червень!R51+липень!R51+серпень!R51+вересень!R51+жовтень!R4+листопад!R51+грудень!R51</f>
        <v>0.1</v>
      </c>
      <c r="S51" s="29">
        <f aca="true" t="shared" si="13" ref="S51:S59">SUM(B51:R51)</f>
        <v>1823370.17392</v>
      </c>
      <c r="T51" s="4">
        <f>січень!T51+лютий!T51+березень!T51+квітень!T51+травень!T51+червень!T51+липень!T51+серпень!T51+вересень!T51+жовтень!T4+листопад!T51+грудень!T51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січень!U51+лютий!U51+березень!U51+квітень!U51+травень!U51+червень!U51+липень!U51+серпень!U51+вересень!U51+жовтень!U4+листопад!U51+грудень!U51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січень!V51+лютий!V51+березень!V51+квітень!V51+травень!V51+червень!V51+липень!V51+серпень!V51+вересень!V51+жовтень!V4+листопад!V51+грудень!V51</f>
        <v>0</v>
      </c>
      <c r="W51" s="5">
        <f>S51+T51+U51+V51</f>
        <v>1823370.17392</v>
      </c>
      <c r="X51" s="12">
        <v>714</v>
      </c>
      <c r="Y51" s="40">
        <f t="shared" si="3"/>
        <v>2553.7397393837537</v>
      </c>
      <c r="Z51" s="12">
        <v>2149.7</v>
      </c>
      <c r="AA51" s="12">
        <f>Z51-AB51</f>
        <v>163.19999999999982</v>
      </c>
      <c r="AB51" s="12">
        <v>1986.5</v>
      </c>
      <c r="AC51" s="12"/>
      <c r="AD51" s="45">
        <v>2782</v>
      </c>
      <c r="AE51" s="45">
        <v>3011</v>
      </c>
      <c r="AF51" s="45">
        <f t="shared" si="10"/>
        <v>229</v>
      </c>
      <c r="AG51" s="51"/>
    </row>
    <row r="52" spans="1:33" ht="12.75">
      <c r="A52" s="9" t="s">
        <v>3</v>
      </c>
      <c r="B52" s="4" t="e">
        <f>січень!B52+лютий!B52+березень!B52+квітень!B52+травень!B52+червень!B52+липень!B52+серпень!B52+вересень!B52+жовтень!#REF!+листопад!B52+грудень!B52</f>
        <v>#REF!</v>
      </c>
      <c r="C52" s="4" t="e">
        <f>січень!C52+лютий!C52+березень!C52+квітень!C52+травень!C52+червень!C52+липень!C52+серпень!C52+вересень!C52+жовтень!#REF!+листопад!C52+грудень!C52</f>
        <v>#REF!</v>
      </c>
      <c r="D52" s="4" t="e">
        <f>січень!D52+лютий!D52+березень!D52+квітень!D52+травень!D52+червень!D52+липень!D52+серпень!D52+вересень!D52+жовтень!#REF!+листопад!D52+грудень!D52</f>
        <v>#REF!</v>
      </c>
      <c r="E52" s="4" t="e">
        <f>січень!E52+лютий!E52+березень!E52+квітень!E52+травень!E52+червень!E52+липень!E52+серпень!E52+вересень!E52+жовтень!#REF!+листопад!E52+грудень!E52</f>
        <v>#REF!</v>
      </c>
      <c r="F52" s="4" t="e">
        <f>січень!F52+лютий!F52+березень!F52+квітень!F52+травень!F52+червень!F52+липень!F52+серпень!F52+вересень!F52+жовтень!#REF!+листопад!F52+грудень!F52</f>
        <v>#REF!</v>
      </c>
      <c r="G52" s="4" t="e">
        <f>січень!G52+лютий!G52+березень!G52+квітень!G52+травень!G52+червень!G52+липень!G52+серпень!G52+вересень!G52+жовтень!#REF!+листопад!G52+грудень!G52</f>
        <v>#REF!</v>
      </c>
      <c r="H52" s="4" t="e">
        <f>січень!H52+лютий!H52+березень!H52+квітень!H52+травень!H52+червень!H52+липень!H52+серпень!H52+вересень!H52+жовтень!#REF!+листопад!H52+грудень!H52</f>
        <v>#REF!</v>
      </c>
      <c r="I52" s="4" t="e">
        <f>січень!I52+лютий!I52+березень!I52+квітень!I52+травень!I52+червень!I52+липень!I52+серпень!I52+вересень!I52+жовтень!#REF!+листопад!I52+грудень!I52</f>
        <v>#REF!</v>
      </c>
      <c r="J52" s="4" t="e">
        <f>січень!J52+лютий!J52+березень!J52+квітень!J52+травень!J52+червень!J52+липень!J52+серпень!J52+вересень!J52+жовтень!#REF!+листопад!J52+грудень!J52</f>
        <v>#REF!</v>
      </c>
      <c r="K52" s="4" t="e">
        <f>січень!K52+лютий!K52+березень!K52+квітень!K52+травень!K52+червень!K52+липень!K52+серпень!K52+вересень!K52+жовтень!#REF!+листопад!K52+грудень!K52</f>
        <v>#REF!</v>
      </c>
      <c r="L52" s="4" t="e">
        <f>січень!L52+лютий!L52+березень!L52+квітень!L52+травень!L52+червень!L52+липень!L52+серпень!L52+вересень!L52+жовтень!#REF!+листопад!L52+грудень!L52</f>
        <v>#REF!</v>
      </c>
      <c r="M52" s="4" t="e">
        <f>січень!M52+лютий!M52+березень!M52+квітень!M52+травень!M52+червень!M52+липень!M52+серпень!M52+вересень!M52+жовтень!#REF!+листопад!M52+грудень!M52</f>
        <v>#REF!</v>
      </c>
      <c r="N52" s="4" t="e">
        <f>січень!N52+лютий!N52+березень!N52+квітень!N52+травень!N52+червень!N52+липень!N52+серпень!N52+вересень!N52+жовтень!#REF!+листопад!N52+грудень!N52</f>
        <v>#REF!</v>
      </c>
      <c r="O52" s="4" t="e">
        <f>січень!O52+лютий!O52+березень!O52+квітень!O52+травень!O52+червень!O52+липень!O52+серпень!O52+вересень!O52+жовтень!#REF!+листопад!O52+грудень!O52</f>
        <v>#REF!</v>
      </c>
      <c r="P52" s="4" t="e">
        <f>січень!P52+лютий!P52+березень!P52+квітень!P52+травень!P52+червень!P52+липень!P52+серпень!P52+вересень!P52+жовтень!#REF!+листопад!P52+грудень!P52</f>
        <v>#REF!</v>
      </c>
      <c r="Q52" s="4" t="e">
        <f>січень!Q52+лютий!Q52+березень!Q52+квітень!Q52+травень!Q52+червень!Q52+липень!Q52+серпень!Q52+вересень!Q52+жовтень!#REF!+листопад!Q52+грудень!Q52</f>
        <v>#REF!</v>
      </c>
      <c r="R52" s="4" t="e">
        <f>січень!R52+лютий!R52+березень!R52+квітень!R52+травень!R52+червень!R52+липень!R52+серпень!R52+вересень!R52+жовтень!#REF!+листопад!R52+грудень!R52</f>
        <v>#REF!</v>
      </c>
      <c r="S52" s="29" t="e">
        <f t="shared" si="13"/>
        <v>#REF!</v>
      </c>
      <c r="T52" s="4" t="e">
        <f>січень!T52+лютий!T52+березень!T52+квітень!T52+травень!T52+червень!T52+липень!T52+серпень!T52+вересень!T52+жовтень!#REF!+листопад!T52+грудень!T52</f>
        <v>#REF!</v>
      </c>
      <c r="U52" s="4" t="e">
        <f>січень!U52+лютий!U52+березень!U52+квітень!U52+травень!U52+червень!U52+липень!U52+серпень!U52+вересень!U52+жовтень!#REF!+листопад!U52+грудень!U52</f>
        <v>#REF!</v>
      </c>
      <c r="V52" s="4" t="e">
        <f>січень!V52+лютий!V52+березень!V52+квітень!V52+травень!V52+червень!V52+липень!V52+серпень!V52+вересень!V52+жовтень!#REF!+листопад!V52+грудень!V52</f>
        <v>#REF!</v>
      </c>
      <c r="W52" s="5" t="e">
        <f>S52+T52+U52+V52</f>
        <v>#REF!</v>
      </c>
      <c r="X52" s="12"/>
      <c r="Y52" s="40" t="e">
        <f t="shared" si="3"/>
        <v>#REF!</v>
      </c>
      <c r="Z52" s="12"/>
      <c r="AA52" s="12">
        <f>Z52-AB52</f>
        <v>0</v>
      </c>
      <c r="AB52" s="12"/>
      <c r="AC52" s="12"/>
      <c r="AD52" s="45"/>
      <c r="AE52" s="45"/>
      <c r="AF52" s="45">
        <f t="shared" si="10"/>
        <v>0</v>
      </c>
      <c r="AG52" s="51"/>
    </row>
    <row r="53" spans="1:33" s="25" customFormat="1" ht="12.75">
      <c r="A53" s="5" t="s">
        <v>1</v>
      </c>
      <c r="B53" s="29" t="e">
        <f aca="true" t="shared" si="14" ref="B53:X53">SUM(B50:B52)</f>
        <v>#REF!</v>
      </c>
      <c r="C53" s="29" t="e">
        <f t="shared" si="14"/>
        <v>#REF!</v>
      </c>
      <c r="D53" s="29" t="e">
        <f t="shared" si="14"/>
        <v>#REF!</v>
      </c>
      <c r="E53" s="29" t="e">
        <f t="shared" si="14"/>
        <v>#REF!</v>
      </c>
      <c r="F53" s="29" t="e">
        <f t="shared" si="14"/>
        <v>#REF!</v>
      </c>
      <c r="G53" s="29" t="e">
        <f t="shared" si="14"/>
        <v>#REF!</v>
      </c>
      <c r="H53" s="29" t="e">
        <f t="shared" si="14"/>
        <v>#REF!</v>
      </c>
      <c r="I53" s="29" t="e">
        <f t="shared" si="14"/>
        <v>#REF!</v>
      </c>
      <c r="J53" s="29" t="e">
        <f t="shared" si="14"/>
        <v>#REF!</v>
      </c>
      <c r="K53" s="29" t="e">
        <f t="shared" si="14"/>
        <v>#REF!</v>
      </c>
      <c r="L53" s="29" t="e">
        <f t="shared" si="14"/>
        <v>#REF!</v>
      </c>
      <c r="M53" s="29" t="e">
        <f t="shared" si="14"/>
        <v>#REF!</v>
      </c>
      <c r="N53" s="29" t="e">
        <f t="shared" si="14"/>
        <v>#REF!</v>
      </c>
      <c r="O53" s="29" t="e">
        <f t="shared" si="14"/>
        <v>#REF!</v>
      </c>
      <c r="P53" s="29" t="e">
        <f t="shared" si="14"/>
        <v>#REF!</v>
      </c>
      <c r="Q53" s="29" t="e">
        <f t="shared" si="14"/>
        <v>#REF!</v>
      </c>
      <c r="R53" s="29" t="e">
        <f t="shared" si="14"/>
        <v>#REF!</v>
      </c>
      <c r="S53" s="29" t="e">
        <f t="shared" si="14"/>
        <v>#REF!</v>
      </c>
      <c r="T53" s="29" t="e">
        <f t="shared" si="14"/>
        <v>#REF!</v>
      </c>
      <c r="U53" s="29" t="e">
        <f t="shared" si="14"/>
        <v>#REF!</v>
      </c>
      <c r="V53" s="29" t="e">
        <f t="shared" si="14"/>
        <v>#REF!</v>
      </c>
      <c r="W53" s="5" t="e">
        <f t="shared" si="14"/>
        <v>#REF!</v>
      </c>
      <c r="X53" s="29">
        <f t="shared" si="14"/>
        <v>1269</v>
      </c>
      <c r="Y53" s="40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45">
        <f t="shared" si="10"/>
        <v>573</v>
      </c>
      <c r="AG53" s="52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29"/>
      <c r="T54" s="4"/>
      <c r="U54" s="4"/>
      <c r="V54" s="4"/>
      <c r="W54" s="5"/>
      <c r="X54" s="12"/>
      <c r="Y54" s="40"/>
      <c r="Z54" s="12"/>
      <c r="AA54" s="12">
        <f aca="true" t="shared" si="15" ref="AA54:AA62">Z54-AB54</f>
        <v>0</v>
      </c>
      <c r="AB54" s="12"/>
      <c r="AC54" s="12"/>
      <c r="AD54" s="45"/>
      <c r="AE54" s="45"/>
      <c r="AF54" s="45">
        <f t="shared" si="10"/>
        <v>0</v>
      </c>
      <c r="AG54" s="51"/>
    </row>
    <row r="55" spans="1:33" s="25" customFormat="1" ht="12.75">
      <c r="A55" s="5" t="s">
        <v>4</v>
      </c>
      <c r="B55" s="29" t="e">
        <f>січень!B57+лютий!B57+березень!B55+квітень!B55+травень!B55+червень!B55+липень!B57+серпень!B57+вересень!B57+жовтень!#REF!+листопад!B57+грудень!B57</f>
        <v>#REF!</v>
      </c>
      <c r="C55" s="29" t="e">
        <f>січень!C57+лютий!C57+березень!C55+квітень!C55+травень!C55+червень!C55+липень!C57+серпень!C57+вересень!C57+жовтень!#REF!+листопад!C57+грудень!C57</f>
        <v>#REF!</v>
      </c>
      <c r="D55" s="29" t="e">
        <f>січень!D57+лютий!D57+березень!D55+квітень!D55+травень!D55+червень!D55+липень!D57+серпень!D57+вересень!D57+жовтень!#REF!+листопад!D57+грудень!D57</f>
        <v>#REF!</v>
      </c>
      <c r="E55" s="29" t="e">
        <f>січень!E57+лютий!E57+березень!E55+квітень!E55+травень!E55+червень!E55+липень!E57+серпень!E57+вересень!E57+жовтень!#REF!+листопад!E57+грудень!E57</f>
        <v>#REF!</v>
      </c>
      <c r="F55" s="29" t="e">
        <f>січень!F57+лютий!F57+березень!F55+квітень!F55+травень!F55+червень!F55+липень!F57+серпень!F57+вересень!F57+жовтень!#REF!+листопад!F57+грудень!F57</f>
        <v>#REF!</v>
      </c>
      <c r="G55" s="29" t="e">
        <f>січень!G57+лютий!G57+березень!G55+квітень!G55+травень!G55+червень!G55+липень!G57+серпень!G57+вересень!G57+жовтень!#REF!+листопад!G57+грудень!G57</f>
        <v>#REF!</v>
      </c>
      <c r="H55" s="29" t="e">
        <f>січень!H57+лютий!H57+березень!H55+квітень!H55+травень!H55+червень!H55+липень!H57+серпень!H57+вересень!H57+жовтень!#REF!+листопад!H57+грудень!H57</f>
        <v>#REF!</v>
      </c>
      <c r="I55" s="29" t="e">
        <f>січень!I57+лютий!I57+березень!I55+квітень!I55+травень!I55+червень!I55+липень!I57+серпень!I57+вересень!I57+жовтень!#REF!+листопад!I57+грудень!I57</f>
        <v>#REF!</v>
      </c>
      <c r="J55" s="29" t="e">
        <f>січень!J57+лютий!J57+березень!J55+квітень!J55+травень!J55+червень!J55+липень!J57+серпень!J57+вересень!J57+жовтень!#REF!+листопад!J57+грудень!J57</f>
        <v>#REF!</v>
      </c>
      <c r="K55" s="29" t="e">
        <f>січень!K57+лютий!K57+березень!K55+квітень!K55+травень!K55+червень!K55+липень!K57+серпень!K57+вересень!K57+жовтень!#REF!+листопад!K57+грудень!K57</f>
        <v>#REF!</v>
      </c>
      <c r="L55" s="29" t="e">
        <f>січень!L57+лютий!L57+березень!L55+квітень!L55+травень!L55+червень!L55+липень!L57+серпень!L57+вересень!L57+жовтень!#REF!+листопад!L57+грудень!L57</f>
        <v>#REF!</v>
      </c>
      <c r="M55" s="29" t="e">
        <f>січень!M57+лютий!M57+березень!M55+квітень!M55+травень!M55+червень!M55+липень!M57+серпень!M57+вересень!M57+жовтень!#REF!+листопад!M57+грудень!M57</f>
        <v>#REF!</v>
      </c>
      <c r="N55" s="29" t="e">
        <f>січень!N57+лютий!N57+березень!N55+квітень!N55+травень!N55+червень!N55+липень!N57+серпень!N57+вересень!N57+жовтень!#REF!+листопад!N57+грудень!N57</f>
        <v>#REF!</v>
      </c>
      <c r="O55" s="29" t="e">
        <f>січень!O57+лютий!O57+березень!O55+квітень!O55+травень!O55+червень!O55+липень!O57+серпень!O57+вересень!O57+жовтень!#REF!+листопад!O57+грудень!O57</f>
        <v>#REF!</v>
      </c>
      <c r="P55" s="29" t="e">
        <f>січень!P57+лютий!P57+березень!P55+квітень!P55+травень!P55+червень!P55+липень!P57+серпень!P57+вересень!P57+жовтень!#REF!+листопад!P57+грудень!P57</f>
        <v>#REF!</v>
      </c>
      <c r="Q55" s="29" t="e">
        <f>січень!Q57+лютий!Q57+березень!Q55+квітень!Q55+травень!Q55+червень!Q55+липень!Q57+серпень!Q57+вересень!Q57+жовтень!#REF!+листопад!Q57+грудень!Q57</f>
        <v>#REF!</v>
      </c>
      <c r="R55" s="29" t="e">
        <f>січень!R57+лютий!R57+березень!R55+квітень!R55+травень!R55+червень!R55+липень!R57+серпень!R57+вересень!R57+жовтень!#REF!+листопад!R57+грудень!R57</f>
        <v>#REF!</v>
      </c>
      <c r="S55" s="29" t="e">
        <f>SUM(B55:R55)</f>
        <v>#REF!</v>
      </c>
      <c r="T55" s="29" t="e">
        <f>січень!T57+лютий!T57+березень!T55+квітень!T55+травень!T55+червень!T55+липень!T57+серпень!T57+вересень!T57+жовтень!#REF!+листопад!T57+грудень!T57</f>
        <v>#REF!</v>
      </c>
      <c r="U55" s="29" t="e">
        <f>січень!U57+лютий!U57+березень!U55+квітень!U55+травень!U55+червень!U55+липень!U57+серпень!U57+вересень!U57+жовтень!#REF!+листопад!U57+грудень!U57</f>
        <v>#REF!</v>
      </c>
      <c r="V55" s="29" t="e">
        <f>січень!V57+лютий!V57+березень!V55+квітень!V55+травень!V55+червень!V55+липень!V57+серпень!V57+вересень!V57+жовтень!#REF!+листопад!V57+грудень!V57</f>
        <v>#REF!</v>
      </c>
      <c r="W55" s="5" t="e">
        <f>S55+T55+U55+V55</f>
        <v>#REF!</v>
      </c>
      <c r="X55" s="22">
        <v>484</v>
      </c>
      <c r="Y55" s="40" t="e">
        <f t="shared" si="3"/>
        <v>#REF!</v>
      </c>
      <c r="Z55" s="22">
        <v>5187.3</v>
      </c>
      <c r="AA55" s="12">
        <f t="shared" si="15"/>
        <v>291.5</v>
      </c>
      <c r="AB55" s="22">
        <v>4895.8</v>
      </c>
      <c r="AC55" s="22"/>
      <c r="AD55" s="46">
        <v>10115</v>
      </c>
      <c r="AE55" s="46">
        <v>10718</v>
      </c>
      <c r="AF55" s="45">
        <f t="shared" si="10"/>
        <v>603</v>
      </c>
      <c r="AG55" s="52"/>
    </row>
    <row r="56" spans="1:33" s="25" customFormat="1" ht="12.75">
      <c r="A56" s="5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5"/>
      <c r="X56" s="22"/>
      <c r="Y56" s="40"/>
      <c r="Z56" s="22"/>
      <c r="AA56" s="12">
        <f t="shared" si="15"/>
        <v>0</v>
      </c>
      <c r="AB56" s="22"/>
      <c r="AC56" s="22"/>
      <c r="AD56" s="46"/>
      <c r="AE56" s="46"/>
      <c r="AF56" s="45">
        <f t="shared" si="10"/>
        <v>0</v>
      </c>
      <c r="AG56" s="52"/>
    </row>
    <row r="57" spans="1:33" s="25" customFormat="1" ht="12.75">
      <c r="A57" s="22" t="s">
        <v>26</v>
      </c>
      <c r="B57" s="29" t="e">
        <f>січень!B59+лютий!B59+березень!B57+квітень!B57+травень!B57+червень!B57+липень!B59+серпень!B59+вересень!B59+жовтень!#REF!+листопад!B59+грудень!B59</f>
        <v>#REF!</v>
      </c>
      <c r="C57" s="29" t="e">
        <f>січень!C59+лютий!C59+березень!C57+квітень!C57+травень!C57+червень!C57+липень!C59+серпень!C59+вересень!C59+жовтень!#REF!+листопад!C59+грудень!C59</f>
        <v>#REF!</v>
      </c>
      <c r="D57" s="29" t="e">
        <f>січень!D59+лютий!D59+березень!D57+квітень!D57+травень!D57+червень!D57+липень!D59+серпень!D59+вересень!D59+жовтень!#REF!+листопад!D59+грудень!D59</f>
        <v>#REF!</v>
      </c>
      <c r="E57" s="29" t="e">
        <f>січень!E59+лютий!E59+березень!E57+квітень!E57+травень!E57+червень!E57+липень!E59+серпень!E59+вересень!E59+жовтень!#REF!+листопад!E59+грудень!E59</f>
        <v>#REF!</v>
      </c>
      <c r="F57" s="29" t="e">
        <f>січень!F59+лютий!F59+березень!F57+квітень!F57+травень!F57+червень!F57+липень!F59+серпень!F59+вересень!F59+жовтень!#REF!+листопад!F59+грудень!F59</f>
        <v>#REF!</v>
      </c>
      <c r="G57" s="29" t="e">
        <f>січень!G59+лютий!G59+березень!G57+квітень!G57+травень!G57+червень!G57+липень!G59+серпень!G59+вересень!G59+жовтень!#REF!+листопад!G59+грудень!G59</f>
        <v>#REF!</v>
      </c>
      <c r="H57" s="29" t="e">
        <f>січень!H59+лютий!H59+березень!H57+квітень!H57+травень!H57+червень!H57+липень!H59+серпень!H59+вересень!H59+жовтень!#REF!+листопад!H59+грудень!H59</f>
        <v>#REF!</v>
      </c>
      <c r="I57" s="29" t="e">
        <f>січень!I59+лютий!I59+березень!I57+квітень!I57+травень!I57+червень!I57+липень!I59+серпень!I59+вересень!I59+жовтень!#REF!+листопад!I59+грудень!I59</f>
        <v>#REF!</v>
      </c>
      <c r="J57" s="29" t="e">
        <f>січень!J59+лютий!J59+березень!J57+квітень!J57+травень!J57+червень!J57+липень!J59+серпень!J59+вересень!J59+жовтень!#REF!+листопад!J59+грудень!J59</f>
        <v>#REF!</v>
      </c>
      <c r="K57" s="29" t="e">
        <f>січень!K59+лютий!K59+березень!K57+квітень!K57+травень!K57+червень!K57+липень!K59+серпень!K59+вересень!K59+жовтень!#REF!+листопад!K59+грудень!K59</f>
        <v>#REF!</v>
      </c>
      <c r="L57" s="29" t="e">
        <f>січень!L59+лютий!L59+березень!L57+квітень!L57+травень!L57+червень!L57+липень!L59+серпень!L59+вересень!L59+жовтень!#REF!+листопад!L59+грудень!L59</f>
        <v>#REF!</v>
      </c>
      <c r="M57" s="29" t="e">
        <f>січень!M59+лютий!M59+березень!M57+квітень!M57+травень!M57+червень!M57+липень!M59+серпень!M59+вересень!M59+жовтень!#REF!+листопад!M59+грудень!M59</f>
        <v>#REF!</v>
      </c>
      <c r="N57" s="29" t="e">
        <f>січень!N59+лютий!N59+березень!N57+квітень!N57+травень!N57+червень!N57+липень!N59+серпень!N59+вересень!N59+жовтень!#REF!+листопад!N59+грудень!N59</f>
        <v>#REF!</v>
      </c>
      <c r="O57" s="29" t="e">
        <f>січень!O59+лютий!O59+березень!O57+квітень!O57+травень!O57+червень!O57+липень!O59+серпень!O59+вересень!O59+жовтень!#REF!+листопад!O59+грудень!O59</f>
        <v>#REF!</v>
      </c>
      <c r="P57" s="29" t="e">
        <f>січень!P59+лютий!P59+березень!P57+квітень!P57+травень!P57+червень!P57+липень!P59+серпень!P59+вересень!P59+жовтень!#REF!+листопад!P59+грудень!P59</f>
        <v>#REF!</v>
      </c>
      <c r="Q57" s="29" t="e">
        <f>січень!Q59+лютий!Q59+березень!Q57+квітень!Q57+травень!Q57+червень!Q57+липень!Q59+серпень!Q59+вересень!Q59+жовтень!#REF!+листопад!Q59+грудень!Q59</f>
        <v>#REF!</v>
      </c>
      <c r="R57" s="29" t="e">
        <f>січень!R59+лютий!R59+березень!R57+квітень!R57+травень!R57+червень!R57+липень!R59+серпень!R59+вересень!R59+жовтень!#REF!+листопад!R59+грудень!R59</f>
        <v>#REF!</v>
      </c>
      <c r="S57" s="29" t="e">
        <f t="shared" si="13"/>
        <v>#REF!</v>
      </c>
      <c r="T57" s="29" t="e">
        <f>січень!T59+лютий!T59+березень!T57+квітень!T57+травень!T57+червень!T57+липень!T59+серпень!T59+вересень!T59+жовтень!#REF!+листопад!T59+грудень!T59</f>
        <v>#REF!</v>
      </c>
      <c r="U57" s="29" t="e">
        <f>січень!U59+лютий!U59+березень!U57+квітень!U57+травень!U57+червень!U57+липень!U59+серпень!U59+вересень!U59+жовтень!#REF!+листопад!U59+грудень!U59</f>
        <v>#REF!</v>
      </c>
      <c r="V57" s="29" t="e">
        <f>січень!V59+лютий!V59+березень!V57+квітень!V57+травень!V57+червень!V57+липень!V59+серпень!V59+вересень!V59+жовтень!#REF!+листопад!V59+грудень!V59</f>
        <v>#REF!</v>
      </c>
      <c r="W57" s="5" t="e">
        <f>S57+T57+U57+V57</f>
        <v>#REF!</v>
      </c>
      <c r="X57" s="22"/>
      <c r="Y57" s="40" t="e">
        <f t="shared" si="3"/>
        <v>#REF!</v>
      </c>
      <c r="Z57" s="22"/>
      <c r="AA57" s="12">
        <f t="shared" si="15"/>
        <v>0</v>
      </c>
      <c r="AB57" s="22"/>
      <c r="AC57" s="22"/>
      <c r="AD57" s="46"/>
      <c r="AE57" s="46"/>
      <c r="AF57" s="45">
        <f t="shared" si="10"/>
        <v>0</v>
      </c>
      <c r="AG57" s="52"/>
    </row>
    <row r="58" spans="1:33" s="25" customFormat="1" ht="12.75">
      <c r="A58" s="2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5"/>
      <c r="X58" s="22"/>
      <c r="Y58" s="40"/>
      <c r="Z58" s="22"/>
      <c r="AA58" s="12">
        <f t="shared" si="15"/>
        <v>0</v>
      </c>
      <c r="AB58" s="22"/>
      <c r="AC58" s="22"/>
      <c r="AD58" s="46"/>
      <c r="AE58" s="46"/>
      <c r="AF58" s="45">
        <f t="shared" si="10"/>
        <v>0</v>
      </c>
      <c r="AG58" s="52"/>
    </row>
    <row r="59" spans="1:33" s="25" customFormat="1" ht="12.75">
      <c r="A59" s="5" t="s">
        <v>29</v>
      </c>
      <c r="B59" s="29" t="e">
        <f>січень!B61+лютий!B61+березень!B59+квітень!B59+травень!B59+червень!B59+липень!B61+серпень!B61+вересень!B61+жовтень!#REF!+листопад!B61+грудень!B61</f>
        <v>#REF!</v>
      </c>
      <c r="C59" s="29" t="e">
        <f>січень!C61+лютий!C61+березень!C59+квітень!C59+травень!C59+червень!C59+липень!C61+серпень!C61+вересень!C61+жовтень!#REF!+листопад!C61+грудень!C61</f>
        <v>#REF!</v>
      </c>
      <c r="D59" s="29" t="e">
        <f>січень!D61+лютий!D61+березень!D59+квітень!D59+травень!D59+червень!D59+липень!D61+серпень!D61+вересень!D61+жовтень!#REF!+листопад!D61+грудень!D61</f>
        <v>#REF!</v>
      </c>
      <c r="E59" s="29" t="e">
        <f>січень!E61+лютий!E61+березень!E59+квітень!E59+травень!E59+червень!E59+липень!E61+серпень!E61+вересень!E61+жовтень!#REF!+листопад!E61+грудень!E61</f>
        <v>#REF!</v>
      </c>
      <c r="F59" s="29" t="e">
        <f>січень!F61+лютий!F61+березень!F59+квітень!F59+травень!F59+червень!F59+липень!F61+серпень!F61+вересень!F61+жовтень!#REF!+листопад!F61+грудень!F61</f>
        <v>#REF!</v>
      </c>
      <c r="G59" s="29" t="e">
        <f>січень!G61+лютий!G61+березень!G59+квітень!G59+травень!G59+червень!G59+липень!G61+серпень!G61+вересень!G61+жовтень!#REF!+листопад!G61+грудень!G61</f>
        <v>#REF!</v>
      </c>
      <c r="H59" s="29" t="e">
        <f>січень!H61+лютий!H61+березень!H59+квітень!H59+травень!H59+червень!H59+липень!H61+серпень!H61+вересень!H61+жовтень!#REF!+листопад!H61+грудень!H61</f>
        <v>#REF!</v>
      </c>
      <c r="I59" s="29" t="e">
        <f>січень!I61+лютий!I61+березень!I59+квітень!I59+травень!I59+червень!I59+липень!I61+серпень!I61+вересень!I61+жовтень!#REF!+листопад!I61+грудень!I61</f>
        <v>#REF!</v>
      </c>
      <c r="J59" s="29" t="e">
        <f>січень!J61+лютий!J61+березень!J59+квітень!J59+травень!J59+червень!J59+липень!J61+серпень!J61+вересень!J61+жовтень!#REF!+листопад!J61+грудень!J61</f>
        <v>#REF!</v>
      </c>
      <c r="K59" s="29" t="e">
        <f>січень!K61+лютий!K61+березень!K59+квітень!K59+травень!K59+червень!K59+липень!K61+серпень!K61+вересень!K61+жовтень!#REF!+листопад!K61+грудень!K61</f>
        <v>#REF!</v>
      </c>
      <c r="L59" s="29" t="e">
        <f>січень!L61+лютий!L61+березень!L59+квітень!L59+травень!L59+червень!L59+липень!L61+серпень!L61+вересень!L61+жовтень!#REF!+листопад!L61+грудень!L61</f>
        <v>#REF!</v>
      </c>
      <c r="M59" s="29" t="e">
        <f>січень!M61+лютий!M61+березень!M59+квітень!M59+травень!M59+червень!M59+липень!M61+серпень!M61+вересень!M61+жовтень!#REF!+листопад!M61+грудень!M61</f>
        <v>#REF!</v>
      </c>
      <c r="N59" s="29" t="e">
        <f>січень!N61+лютий!N61+березень!N59+квітень!N59+травень!N59+червень!N59+липень!N61+серпень!N61+вересень!N61+жовтень!#REF!+листопад!N61+грудень!N61</f>
        <v>#REF!</v>
      </c>
      <c r="O59" s="29" t="e">
        <f>січень!O61+лютий!O61+березень!O59+квітень!O59+травень!O59+червень!O59+липень!O61+серпень!O61+вересень!O61+жовтень!#REF!+листопад!O61+грудень!O61</f>
        <v>#REF!</v>
      </c>
      <c r="P59" s="29" t="e">
        <f>січень!P61+лютий!P61+березень!P59+квітень!P59+травень!P59+червень!P59+липень!P61+серпень!P61+вересень!P61+жовтень!#REF!+листопад!P61+грудень!P61</f>
        <v>#REF!</v>
      </c>
      <c r="Q59" s="29" t="e">
        <f>січень!Q61+лютий!Q61+березень!Q59+квітень!Q59+травень!Q59+червень!Q59+липень!Q61+серпень!Q61+вересень!Q61+жовтень!#REF!+листопад!Q61+грудень!Q61</f>
        <v>#REF!</v>
      </c>
      <c r="R59" s="29" t="e">
        <f>січень!R61+лютий!R61+березень!R59+квітень!R59+травень!R59+червень!R59+липень!R61+серпень!R61+вересень!R61+жовтень!#REF!+листопад!R61+грудень!R61</f>
        <v>#REF!</v>
      </c>
      <c r="S59" s="29" t="e">
        <f t="shared" si="13"/>
        <v>#REF!</v>
      </c>
      <c r="T59" s="29" t="e">
        <f>січень!T61+лютий!T61+березень!T59+квітень!T59+травень!T59+червень!T59+липень!T61+серпень!T61+вересень!T61+жовтень!#REF!+листопад!T61+грудень!T61</f>
        <v>#REF!</v>
      </c>
      <c r="U59" s="29" t="e">
        <f>січень!U61+лютий!U61+березень!U59+квітень!U59+травень!U59+червень!U59+липень!U61+серпень!U61+вересень!U61+жовтень!#REF!+листопад!U61+грудень!U61</f>
        <v>#REF!</v>
      </c>
      <c r="V59" s="29" t="e">
        <f>січень!V61+лютий!V61+березень!V59+квітень!V59+травень!V59+червень!V59+липень!V61+серпень!V61+вересень!V61+жовтень!#REF!+листопад!V61+грудень!V61</f>
        <v>#REF!</v>
      </c>
      <c r="W59" s="5" t="e">
        <f>S59+T59+U59+V59</f>
        <v>#REF!</v>
      </c>
      <c r="X59" s="22"/>
      <c r="Y59" s="40" t="e">
        <f t="shared" si="3"/>
        <v>#REF!</v>
      </c>
      <c r="Z59" s="22"/>
      <c r="AA59" s="12">
        <f t="shared" si="15"/>
        <v>0</v>
      </c>
      <c r="AB59" s="22"/>
      <c r="AC59" s="22"/>
      <c r="AD59" s="46"/>
      <c r="AE59" s="46"/>
      <c r="AF59" s="45">
        <f t="shared" si="10"/>
        <v>0</v>
      </c>
      <c r="AG59" s="52"/>
    </row>
    <row r="60" spans="1:33" s="25" customFormat="1" ht="12.75">
      <c r="A60" s="2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5"/>
      <c r="X60" s="22"/>
      <c r="Y60" s="40"/>
      <c r="Z60" s="22"/>
      <c r="AA60" s="12">
        <f t="shared" si="15"/>
        <v>0</v>
      </c>
      <c r="AB60" s="22"/>
      <c r="AC60" s="22"/>
      <c r="AD60" s="46"/>
      <c r="AE60" s="46"/>
      <c r="AF60" s="45">
        <f t="shared" si="10"/>
        <v>0</v>
      </c>
      <c r="AG60" s="52"/>
    </row>
    <row r="61" spans="25:27" s="25" customFormat="1" ht="12.75">
      <c r="Y61" s="40" t="e">
        <f t="shared" si="3"/>
        <v>#DIV/0!</v>
      </c>
      <c r="AA61" s="12">
        <f t="shared" si="15"/>
        <v>0</v>
      </c>
    </row>
    <row r="62" spans="3:2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Y62" s="40" t="e">
        <f t="shared" si="3"/>
        <v>#DIV/0!</v>
      </c>
      <c r="AA62" s="12">
        <f t="shared" si="15"/>
        <v>0</v>
      </c>
    </row>
    <row r="63" spans="14:27" ht="12.75">
      <c r="N63" s="20"/>
      <c r="Y63" s="40"/>
      <c r="AA63" s="12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40"/>
      <c r="AA64" s="12"/>
    </row>
    <row r="65" spans="25:27" ht="12.75">
      <c r="Y65" s="40"/>
      <c r="AA65" s="12"/>
    </row>
    <row r="66" spans="25:27" ht="12.75">
      <c r="Y66" s="40"/>
      <c r="AA66" s="12"/>
    </row>
    <row r="67" spans="2:27" ht="12.75">
      <c r="B67" s="38"/>
      <c r="T67" s="38"/>
      <c r="Y67" s="40"/>
      <c r="AA67" s="12"/>
    </row>
    <row r="68" spans="20:27" ht="12.75">
      <c r="T68" s="38"/>
      <c r="Y68" s="40"/>
      <c r="AA68" s="12"/>
    </row>
    <row r="69" spans="20:27" ht="12.75">
      <c r="T69" s="38"/>
      <c r="Y69" s="40"/>
      <c r="AA69" s="12"/>
    </row>
    <row r="70" spans="20:27" ht="12.75">
      <c r="T70" s="38"/>
      <c r="Y70" s="40"/>
      <c r="AA70" s="12"/>
    </row>
    <row r="71" spans="20:27" ht="12.75">
      <c r="T71" s="38"/>
      <c r="Y71" s="40"/>
      <c r="AA71" s="12"/>
    </row>
    <row r="72" spans="6:27" s="39" customFormat="1" ht="12.75">
      <c r="F72" s="57"/>
      <c r="H72" s="57"/>
      <c r="I72" s="57"/>
      <c r="J72" s="57"/>
      <c r="K72" s="57"/>
      <c r="L72" s="57"/>
      <c r="M72" s="57"/>
      <c r="N72" s="57"/>
      <c r="O72" s="57"/>
      <c r="P72" s="57"/>
      <c r="R72" s="57"/>
      <c r="Y72" s="40"/>
      <c r="AA72" s="12"/>
    </row>
    <row r="73" spans="25:27" ht="12.75">
      <c r="Y73" s="40"/>
      <c r="AA73" s="12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39"/>
      <c r="N74" s="20"/>
      <c r="O74" s="20"/>
      <c r="P74" s="20"/>
      <c r="Q74" s="20"/>
      <c r="R74" s="20"/>
      <c r="S74" s="20"/>
      <c r="T74" s="20"/>
      <c r="Y74" s="40"/>
      <c r="AA74" s="12"/>
    </row>
    <row r="75" spans="25:27" ht="12.75">
      <c r="Y75" s="40"/>
      <c r="AA75" s="12"/>
    </row>
    <row r="76" spans="4:27" ht="12.75">
      <c r="D76" s="39"/>
      <c r="Y76" s="40"/>
      <c r="AA76" s="12"/>
    </row>
    <row r="77" spans="2:27" ht="12.75">
      <c r="B77" s="38"/>
      <c r="S77" s="55"/>
      <c r="Y77" s="40"/>
      <c r="AA77" s="12"/>
    </row>
    <row r="78" spans="2:27" ht="12.75">
      <c r="B78" s="38"/>
      <c r="C78" s="38"/>
      <c r="D78" s="38"/>
      <c r="I78" s="38"/>
      <c r="Y78" s="40"/>
      <c r="AA78" s="12"/>
    </row>
    <row r="79" spans="2:27" ht="12.75">
      <c r="B79" s="20"/>
      <c r="Y79" s="40"/>
      <c r="AA79" s="12"/>
    </row>
    <row r="80" spans="25:27" ht="12.75">
      <c r="Y80" s="40"/>
      <c r="AA80" s="12"/>
    </row>
    <row r="81" s="38" customFormat="1" ht="12.75"/>
    <row r="82" s="38" customFormat="1" ht="12.75">
      <c r="S82" s="55"/>
    </row>
    <row r="83" s="38" customFormat="1" ht="12.75"/>
    <row r="84" s="38" customFormat="1" ht="12.75">
      <c r="S84" s="55"/>
    </row>
    <row r="85" s="38" customFormat="1" ht="12.75">
      <c r="S85" s="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8" sqref="K48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377201.11</v>
      </c>
      <c r="D5" s="4"/>
      <c r="E5" s="4">
        <v>88144.16</v>
      </c>
      <c r="F5" s="4"/>
      <c r="G5" s="4"/>
      <c r="H5" s="4">
        <v>24563.53</v>
      </c>
      <c r="I5" s="1">
        <v>76.04</v>
      </c>
      <c r="J5" s="4"/>
      <c r="K5" s="4">
        <v>186302.18</v>
      </c>
      <c r="L5" s="2">
        <v>4992.75</v>
      </c>
      <c r="M5" s="4">
        <v>28145.79</v>
      </c>
      <c r="N5" s="4"/>
      <c r="O5" s="4">
        <v>253.77</v>
      </c>
      <c r="P5" s="4"/>
      <c r="Q5" s="4"/>
      <c r="R5" s="4">
        <v>0.1</v>
      </c>
      <c r="S5" s="29">
        <f>SUM(B5:R5)</f>
        <v>709679.43</v>
      </c>
      <c r="T5" s="4"/>
      <c r="U5" s="4"/>
      <c r="V5" s="4"/>
      <c r="W5" s="5">
        <f aca="true" t="shared" si="0" ref="W5:W10">S5+T5+U5+V5</f>
        <v>709679.43</v>
      </c>
    </row>
    <row r="6" spans="1:23" ht="12.75">
      <c r="A6" s="3">
        <v>3</v>
      </c>
      <c r="B6" s="4"/>
      <c r="C6" s="4">
        <v>236974.56</v>
      </c>
      <c r="D6" s="4"/>
      <c r="E6" s="4">
        <v>50186.16</v>
      </c>
      <c r="F6" s="4"/>
      <c r="G6" s="4"/>
      <c r="H6" s="4">
        <v>19621.79</v>
      </c>
      <c r="I6" s="1">
        <v>76.03</v>
      </c>
      <c r="J6" s="4"/>
      <c r="K6" s="4">
        <v>0</v>
      </c>
      <c r="L6" s="4">
        <v>1173.9</v>
      </c>
      <c r="M6" s="4">
        <v>18639.64</v>
      </c>
      <c r="N6" s="4">
        <v>52658.16</v>
      </c>
      <c r="O6" s="4">
        <v>3955.18</v>
      </c>
      <c r="P6" s="4"/>
      <c r="Q6" s="4"/>
      <c r="R6" s="4">
        <v>0.1</v>
      </c>
      <c r="S6" s="29">
        <f aca="true" t="shared" si="1" ref="S6:S27">SUM(B6:R6)</f>
        <v>383285.51999999996</v>
      </c>
      <c r="T6" s="4"/>
      <c r="U6" s="4"/>
      <c r="V6" s="4"/>
      <c r="W6" s="5">
        <f t="shared" si="0"/>
        <v>383285.51999999996</v>
      </c>
    </row>
    <row r="7" spans="1:23" ht="12.75">
      <c r="A7" s="3">
        <v>4</v>
      </c>
      <c r="B7" s="4"/>
      <c r="C7" s="4">
        <v>224197.69</v>
      </c>
      <c r="D7" s="4"/>
      <c r="E7" s="4">
        <v>49859.65</v>
      </c>
      <c r="F7" s="4"/>
      <c r="G7" s="4"/>
      <c r="H7" s="4">
        <v>11388.84</v>
      </c>
      <c r="I7" s="1">
        <v>76.03</v>
      </c>
      <c r="J7" s="4"/>
      <c r="K7" s="4">
        <v>0</v>
      </c>
      <c r="L7" s="4">
        <v>1997.1</v>
      </c>
      <c r="M7" s="4">
        <v>31978.780000000006</v>
      </c>
      <c r="N7" s="4">
        <v>100100.31000000001</v>
      </c>
      <c r="O7" s="4">
        <v>101.51</v>
      </c>
      <c r="P7" s="4"/>
      <c r="Q7" s="4"/>
      <c r="R7" s="4">
        <v>0.1</v>
      </c>
      <c r="S7" s="29">
        <f t="shared" si="1"/>
        <v>419700.01000000007</v>
      </c>
      <c r="T7" s="4"/>
      <c r="U7" s="4"/>
      <c r="V7" s="4"/>
      <c r="W7" s="5">
        <f t="shared" si="0"/>
        <v>419700.01000000007</v>
      </c>
    </row>
    <row r="8" spans="1:23" ht="12.75">
      <c r="A8" s="3">
        <v>5</v>
      </c>
      <c r="B8" s="4"/>
      <c r="C8" s="4">
        <v>440571.25</v>
      </c>
      <c r="D8" s="4"/>
      <c r="E8" s="4">
        <v>105062.59</v>
      </c>
      <c r="F8" s="4"/>
      <c r="G8" s="4"/>
      <c r="H8" s="4">
        <v>27064.27</v>
      </c>
      <c r="I8" s="1">
        <v>331.03</v>
      </c>
      <c r="J8" s="4"/>
      <c r="K8" s="4">
        <v>297690.67000000004</v>
      </c>
      <c r="L8" s="4">
        <v>4184.4</v>
      </c>
      <c r="M8" s="4">
        <v>38220.11</v>
      </c>
      <c r="N8" s="4">
        <v>0</v>
      </c>
      <c r="O8" s="4">
        <v>406.03</v>
      </c>
      <c r="P8" s="4"/>
      <c r="Q8" s="4"/>
      <c r="R8" s="4">
        <v>0.1</v>
      </c>
      <c r="S8" s="29">
        <f t="shared" si="1"/>
        <v>913530.4500000001</v>
      </c>
      <c r="T8" s="4"/>
      <c r="U8" s="4"/>
      <c r="V8" s="4"/>
      <c r="W8" s="5">
        <f t="shared" si="0"/>
        <v>913530.4500000001</v>
      </c>
    </row>
    <row r="9" spans="1:23" ht="12.75">
      <c r="A9" s="3">
        <v>6</v>
      </c>
      <c r="B9" s="4"/>
      <c r="C9" s="4">
        <v>294338.44</v>
      </c>
      <c r="D9" s="4"/>
      <c r="E9" s="4">
        <v>66253.58</v>
      </c>
      <c r="F9" s="4"/>
      <c r="G9" s="4"/>
      <c r="H9" s="4">
        <v>20050.8</v>
      </c>
      <c r="I9" s="1">
        <v>76.03</v>
      </c>
      <c r="J9" s="4"/>
      <c r="K9" s="4">
        <v>254948.22</v>
      </c>
      <c r="L9" s="4">
        <v>3043.2</v>
      </c>
      <c r="M9" s="4">
        <v>20918.43</v>
      </c>
      <c r="N9" s="4">
        <v>0</v>
      </c>
      <c r="O9" s="4">
        <v>253.77</v>
      </c>
      <c r="P9" s="4"/>
      <c r="Q9" s="4"/>
      <c r="R9" s="4">
        <v>0.1</v>
      </c>
      <c r="S9" s="29">
        <f t="shared" si="1"/>
        <v>659882.5700000001</v>
      </c>
      <c r="T9" s="4"/>
      <c r="U9" s="4"/>
      <c r="V9" s="4"/>
      <c r="W9" s="5">
        <f t="shared" si="0"/>
        <v>659882.5700000001</v>
      </c>
    </row>
    <row r="10" spans="1:23" ht="12.75">
      <c r="A10" s="3">
        <v>11</v>
      </c>
      <c r="B10" s="4"/>
      <c r="C10" s="4">
        <v>166040.66</v>
      </c>
      <c r="D10" s="4"/>
      <c r="E10" s="4">
        <v>35361.11</v>
      </c>
      <c r="F10" s="4"/>
      <c r="G10" s="4"/>
      <c r="H10" s="4">
        <v>9094.92</v>
      </c>
      <c r="I10" s="1">
        <v>431.04</v>
      </c>
      <c r="J10" s="4"/>
      <c r="K10" s="4">
        <v>47200.26</v>
      </c>
      <c r="L10" s="4">
        <v>546</v>
      </c>
      <c r="M10" s="4">
        <v>9273.99</v>
      </c>
      <c r="N10" s="4">
        <v>0</v>
      </c>
      <c r="O10" s="4">
        <v>3701.41</v>
      </c>
      <c r="P10" s="4"/>
      <c r="Q10" s="4"/>
      <c r="R10" s="4">
        <v>0.58</v>
      </c>
      <c r="S10" s="29">
        <f t="shared" si="1"/>
        <v>271649.97000000003</v>
      </c>
      <c r="T10" s="4"/>
      <c r="U10" s="4"/>
      <c r="V10" s="4"/>
      <c r="W10" s="5">
        <f t="shared" si="0"/>
        <v>271649.97000000003</v>
      </c>
    </row>
    <row r="11" spans="1:23" ht="12.75">
      <c r="A11" s="3">
        <v>12</v>
      </c>
      <c r="B11" s="4"/>
      <c r="C11" s="4">
        <v>331402.12</v>
      </c>
      <c r="D11" s="4"/>
      <c r="E11" s="4">
        <v>77815.05</v>
      </c>
      <c r="F11" s="4"/>
      <c r="G11" s="4"/>
      <c r="H11" s="4">
        <v>11192.8</v>
      </c>
      <c r="I11" s="1">
        <v>256.04</v>
      </c>
      <c r="J11" s="4"/>
      <c r="K11" s="4">
        <v>0</v>
      </c>
      <c r="L11" s="4">
        <v>1283.1</v>
      </c>
      <c r="M11" s="4">
        <v>35758.04</v>
      </c>
      <c r="N11" s="4">
        <v>98834.74</v>
      </c>
      <c r="O11" s="4">
        <v>20434.13</v>
      </c>
      <c r="P11" s="4"/>
      <c r="Q11" s="4"/>
      <c r="R11" s="4">
        <v>0.1</v>
      </c>
      <c r="S11" s="29">
        <f t="shared" si="1"/>
        <v>576976.1199999999</v>
      </c>
      <c r="T11" s="4"/>
      <c r="U11" s="4"/>
      <c r="V11" s="4"/>
      <c r="W11" s="5">
        <f>S11+T11+U11+V11</f>
        <v>576976.1199999999</v>
      </c>
    </row>
    <row r="12" spans="1:23" ht="12.75">
      <c r="A12" s="3">
        <v>13</v>
      </c>
      <c r="B12" s="4"/>
      <c r="C12" s="4">
        <v>208212.57</v>
      </c>
      <c r="D12" s="4"/>
      <c r="E12" s="4">
        <v>45418.22</v>
      </c>
      <c r="F12" s="4"/>
      <c r="G12" s="4"/>
      <c r="H12" s="4">
        <v>17172.28</v>
      </c>
      <c r="I12" s="1">
        <v>331.04</v>
      </c>
      <c r="J12" s="4"/>
      <c r="K12" s="4">
        <v>0</v>
      </c>
      <c r="L12" s="4">
        <v>1037.4</v>
      </c>
      <c r="M12" s="4">
        <v>16660.21</v>
      </c>
      <c r="N12" s="4">
        <v>81053.92</v>
      </c>
      <c r="O12" s="4">
        <v>3955.18</v>
      </c>
      <c r="P12" s="4"/>
      <c r="Q12" s="4"/>
      <c r="R12" s="4">
        <v>0.1</v>
      </c>
      <c r="S12" s="29">
        <f t="shared" si="1"/>
        <v>373840.92</v>
      </c>
      <c r="T12" s="4"/>
      <c r="U12" s="4"/>
      <c r="V12" s="4"/>
      <c r="W12" s="5">
        <f aca="true" t="shared" si="2" ref="W12:W27">S12+T12+U12+V12</f>
        <v>373840.92</v>
      </c>
    </row>
    <row r="13" spans="1:23" ht="12.75">
      <c r="A13" s="3">
        <v>14</v>
      </c>
      <c r="B13" s="4"/>
      <c r="C13" s="4">
        <v>133587.59</v>
      </c>
      <c r="D13" s="4"/>
      <c r="E13" s="4">
        <v>26143.57</v>
      </c>
      <c r="F13" s="4"/>
      <c r="G13" s="4"/>
      <c r="H13" s="4">
        <v>3129.6</v>
      </c>
      <c r="I13" s="1">
        <v>256.04</v>
      </c>
      <c r="J13" s="4"/>
      <c r="K13" s="4">
        <v>0</v>
      </c>
      <c r="L13" s="4">
        <v>1638</v>
      </c>
      <c r="M13" s="4">
        <v>6372.05</v>
      </c>
      <c r="N13" s="4">
        <v>0</v>
      </c>
      <c r="O13" s="4">
        <v>169.18</v>
      </c>
      <c r="P13" s="4"/>
      <c r="Q13" s="4"/>
      <c r="R13" s="4">
        <v>0.1</v>
      </c>
      <c r="S13" s="29">
        <f t="shared" si="1"/>
        <v>171296.13</v>
      </c>
      <c r="T13" s="4"/>
      <c r="U13" s="4"/>
      <c r="V13" s="4"/>
      <c r="W13" s="5">
        <f t="shared" si="2"/>
        <v>171296.13</v>
      </c>
    </row>
    <row r="14" spans="1:23" ht="12.75">
      <c r="A14" s="3">
        <v>16</v>
      </c>
      <c r="B14" s="4"/>
      <c r="C14" s="4">
        <v>250466.97</v>
      </c>
      <c r="D14" s="4"/>
      <c r="E14" s="4">
        <v>59180.79</v>
      </c>
      <c r="F14" s="4"/>
      <c r="G14" s="4"/>
      <c r="H14" s="4">
        <v>16385.73</v>
      </c>
      <c r="I14" s="1">
        <v>76.04</v>
      </c>
      <c r="J14" s="4"/>
      <c r="K14" s="4">
        <v>90471.96</v>
      </c>
      <c r="L14" s="4">
        <v>1902</v>
      </c>
      <c r="M14" s="4">
        <v>24669.57</v>
      </c>
      <c r="N14" s="4">
        <v>0</v>
      </c>
      <c r="O14" s="4">
        <v>253.77</v>
      </c>
      <c r="P14" s="4"/>
      <c r="Q14" s="4"/>
      <c r="R14" s="4">
        <v>0.1</v>
      </c>
      <c r="S14" s="29">
        <f t="shared" si="1"/>
        <v>443406.93</v>
      </c>
      <c r="T14" s="4"/>
      <c r="U14" s="4"/>
      <c r="V14" s="4"/>
      <c r="W14" s="5">
        <f t="shared" si="2"/>
        <v>443406.93</v>
      </c>
    </row>
    <row r="15" spans="1:23" ht="12.75">
      <c r="A15" s="3">
        <v>21</v>
      </c>
      <c r="B15" s="4"/>
      <c r="C15" s="4">
        <v>496194.59</v>
      </c>
      <c r="D15" s="4"/>
      <c r="E15" s="4">
        <v>112252.07</v>
      </c>
      <c r="F15" s="4"/>
      <c r="G15" s="4"/>
      <c r="H15" s="4">
        <v>55544.42</v>
      </c>
      <c r="I15" s="1">
        <v>76.04</v>
      </c>
      <c r="J15" s="4"/>
      <c r="K15" s="4">
        <v>314318.73</v>
      </c>
      <c r="L15" s="4">
        <v>5706</v>
      </c>
      <c r="M15" s="4">
        <v>39266.62</v>
      </c>
      <c r="N15" s="4">
        <v>0</v>
      </c>
      <c r="O15" s="4">
        <v>507.54</v>
      </c>
      <c r="P15" s="4"/>
      <c r="Q15" s="4"/>
      <c r="R15" s="4">
        <v>0.1</v>
      </c>
      <c r="S15" s="29">
        <f t="shared" si="1"/>
        <v>1023866.1100000001</v>
      </c>
      <c r="T15" s="4"/>
      <c r="U15" s="4"/>
      <c r="V15" s="4"/>
      <c r="W15" s="5">
        <f t="shared" si="2"/>
        <v>1023866.1100000001</v>
      </c>
    </row>
    <row r="16" spans="1:23" ht="12.75">
      <c r="A16" s="3">
        <v>24</v>
      </c>
      <c r="B16" s="4"/>
      <c r="C16" s="4">
        <v>354272.46</v>
      </c>
      <c r="D16" s="4"/>
      <c r="E16" s="4">
        <v>92557.35</v>
      </c>
      <c r="F16" s="4"/>
      <c r="G16" s="4"/>
      <c r="H16" s="4">
        <v>10890.96</v>
      </c>
      <c r="I16" s="1">
        <v>331.04</v>
      </c>
      <c r="J16" s="4"/>
      <c r="K16" s="4">
        <v>314616.95</v>
      </c>
      <c r="L16" s="4">
        <v>3804</v>
      </c>
      <c r="M16" s="4">
        <v>57301.43</v>
      </c>
      <c r="N16" s="4">
        <v>0</v>
      </c>
      <c r="O16" s="4">
        <v>625.97</v>
      </c>
      <c r="P16" s="4"/>
      <c r="Q16" s="4"/>
      <c r="R16" s="4">
        <v>0.1</v>
      </c>
      <c r="S16" s="29">
        <f t="shared" si="1"/>
        <v>834400.26</v>
      </c>
      <c r="T16" s="4"/>
      <c r="U16" s="4"/>
      <c r="V16" s="4"/>
      <c r="W16" s="5">
        <f t="shared" si="2"/>
        <v>834400.26</v>
      </c>
    </row>
    <row r="17" spans="1:23" ht="12.75">
      <c r="A17" s="3">
        <v>25</v>
      </c>
      <c r="B17" s="4"/>
      <c r="C17" s="4">
        <v>331303.51</v>
      </c>
      <c r="D17" s="4"/>
      <c r="E17" s="4">
        <v>77165.24</v>
      </c>
      <c r="F17" s="4"/>
      <c r="G17" s="4"/>
      <c r="H17" s="4">
        <v>13708.45</v>
      </c>
      <c r="I17" s="1">
        <v>376.04</v>
      </c>
      <c r="J17" s="4"/>
      <c r="K17" s="4">
        <v>0</v>
      </c>
      <c r="L17" s="4">
        <v>1365</v>
      </c>
      <c r="M17" s="4">
        <v>24651.239999999998</v>
      </c>
      <c r="N17" s="4">
        <v>90662.2</v>
      </c>
      <c r="O17" s="4">
        <v>14090.39</v>
      </c>
      <c r="P17" s="4"/>
      <c r="Q17" s="4"/>
      <c r="R17" s="4">
        <v>0.1</v>
      </c>
      <c r="S17" s="29">
        <f t="shared" si="1"/>
        <v>553322.1699999999</v>
      </c>
      <c r="T17" s="4"/>
      <c r="U17" s="4"/>
      <c r="V17" s="4"/>
      <c r="W17" s="5">
        <f t="shared" si="2"/>
        <v>553322.1699999999</v>
      </c>
    </row>
    <row r="18" spans="1:23" ht="12.75">
      <c r="A18" s="3">
        <v>30</v>
      </c>
      <c r="B18" s="4"/>
      <c r="C18" s="4">
        <v>259430.73</v>
      </c>
      <c r="D18" s="4"/>
      <c r="E18" s="4">
        <v>62406.88</v>
      </c>
      <c r="F18" s="4"/>
      <c r="G18" s="4"/>
      <c r="H18" s="4">
        <v>11657.79</v>
      </c>
      <c r="I18" s="1">
        <v>331.04</v>
      </c>
      <c r="J18" s="4"/>
      <c r="K18" s="4">
        <v>179052.47</v>
      </c>
      <c r="L18" s="4">
        <v>2187.3</v>
      </c>
      <c r="M18" s="4">
        <v>24748.98</v>
      </c>
      <c r="N18" s="4">
        <v>0</v>
      </c>
      <c r="O18" s="4">
        <v>0</v>
      </c>
      <c r="P18" s="4"/>
      <c r="Q18" s="4"/>
      <c r="R18" s="4">
        <v>0.1</v>
      </c>
      <c r="S18" s="29">
        <f t="shared" si="1"/>
        <v>539815.2899999999</v>
      </c>
      <c r="T18" s="4"/>
      <c r="U18" s="4"/>
      <c r="V18" s="4"/>
      <c r="W18" s="5">
        <f t="shared" si="2"/>
        <v>539815.2899999999</v>
      </c>
    </row>
    <row r="19" spans="1:23" ht="12.75">
      <c r="A19" s="3">
        <v>31</v>
      </c>
      <c r="B19" s="4"/>
      <c r="C19" s="4">
        <v>298314.88</v>
      </c>
      <c r="D19" s="4"/>
      <c r="E19" s="4">
        <v>67629.7</v>
      </c>
      <c r="F19" s="4"/>
      <c r="G19" s="4"/>
      <c r="H19" s="4">
        <v>24505.21</v>
      </c>
      <c r="I19" s="1">
        <v>331.04</v>
      </c>
      <c r="J19" s="4"/>
      <c r="K19" s="4">
        <v>196143.28999999998</v>
      </c>
      <c r="L19" s="4">
        <v>2377.5</v>
      </c>
      <c r="M19" s="4">
        <v>29074.42</v>
      </c>
      <c r="N19" s="4">
        <v>0</v>
      </c>
      <c r="O19" s="4">
        <v>126.89</v>
      </c>
      <c r="P19" s="4"/>
      <c r="Q19" s="4"/>
      <c r="R19" s="4">
        <v>0.1</v>
      </c>
      <c r="S19" s="29">
        <f t="shared" si="1"/>
        <v>618503.03</v>
      </c>
      <c r="T19" s="4"/>
      <c r="U19" s="4"/>
      <c r="V19" s="4"/>
      <c r="W19" s="5">
        <f t="shared" si="2"/>
        <v>618503.03</v>
      </c>
    </row>
    <row r="20" spans="1:23" ht="12.75">
      <c r="A20" s="3">
        <v>32</v>
      </c>
      <c r="B20" s="4"/>
      <c r="C20" s="4">
        <v>238786.07</v>
      </c>
      <c r="D20" s="4"/>
      <c r="E20" s="4">
        <v>54507.19</v>
      </c>
      <c r="F20" s="4"/>
      <c r="G20" s="4"/>
      <c r="H20" s="4">
        <v>19180.03</v>
      </c>
      <c r="I20" s="1">
        <v>331.04</v>
      </c>
      <c r="J20" s="4"/>
      <c r="K20" s="4">
        <v>203007.37</v>
      </c>
      <c r="L20" s="4">
        <v>3661.35</v>
      </c>
      <c r="M20" s="4">
        <v>18719.059999999998</v>
      </c>
      <c r="N20" s="4">
        <v>0</v>
      </c>
      <c r="O20" s="4">
        <v>380.65</v>
      </c>
      <c r="P20" s="4"/>
      <c r="Q20" s="4"/>
      <c r="R20" s="4">
        <v>0.1</v>
      </c>
      <c r="S20" s="29">
        <f t="shared" si="1"/>
        <v>538572.86</v>
      </c>
      <c r="T20" s="4"/>
      <c r="U20" s="4"/>
      <c r="V20" s="4"/>
      <c r="W20" s="5">
        <f t="shared" si="2"/>
        <v>538572.86</v>
      </c>
    </row>
    <row r="21" spans="1:23" ht="12.75">
      <c r="A21" s="3">
        <v>33</v>
      </c>
      <c r="B21" s="4"/>
      <c r="C21" s="4">
        <v>210316.8</v>
      </c>
      <c r="D21" s="4"/>
      <c r="E21" s="4">
        <v>45612.44</v>
      </c>
      <c r="F21" s="4"/>
      <c r="G21" s="4"/>
      <c r="H21" s="4">
        <v>15682.56</v>
      </c>
      <c r="I21" s="1">
        <v>331.04</v>
      </c>
      <c r="J21" s="4"/>
      <c r="K21" s="4">
        <v>0</v>
      </c>
      <c r="L21" s="4">
        <v>2615.25</v>
      </c>
      <c r="M21" s="4">
        <v>40016.26</v>
      </c>
      <c r="N21" s="4">
        <v>105504.79000000001</v>
      </c>
      <c r="O21" s="4">
        <v>338.36</v>
      </c>
      <c r="P21" s="4"/>
      <c r="Q21" s="4"/>
      <c r="R21" s="4">
        <v>0.11</v>
      </c>
      <c r="S21" s="29">
        <f t="shared" si="1"/>
        <v>420417.61</v>
      </c>
      <c r="T21" s="4"/>
      <c r="U21" s="4"/>
      <c r="V21" s="4"/>
      <c r="W21" s="5">
        <f t="shared" si="2"/>
        <v>420417.61</v>
      </c>
    </row>
    <row r="22" spans="1:23" ht="12.75">
      <c r="A22" s="3">
        <v>34</v>
      </c>
      <c r="B22" s="4"/>
      <c r="C22" s="4">
        <v>372051.66</v>
      </c>
      <c r="D22" s="4"/>
      <c r="E22" s="4">
        <v>83524.49</v>
      </c>
      <c r="F22" s="4"/>
      <c r="G22" s="4"/>
      <c r="H22" s="4">
        <v>44541.52</v>
      </c>
      <c r="I22" s="1">
        <v>331.04</v>
      </c>
      <c r="J22" s="4"/>
      <c r="K22" s="4">
        <v>313156.73000000004</v>
      </c>
      <c r="L22" s="4">
        <v>7988.4</v>
      </c>
      <c r="M22" s="4">
        <v>39545.84</v>
      </c>
      <c r="N22" s="4">
        <v>0</v>
      </c>
      <c r="O22" s="4">
        <v>1476.54</v>
      </c>
      <c r="P22" s="4"/>
      <c r="Q22" s="4"/>
      <c r="R22" s="4">
        <v>0.1</v>
      </c>
      <c r="S22" s="29">
        <f t="shared" si="1"/>
        <v>862616.32</v>
      </c>
      <c r="T22" s="4"/>
      <c r="U22" s="4"/>
      <c r="V22" s="4"/>
      <c r="W22" s="5">
        <f t="shared" si="2"/>
        <v>862616.32</v>
      </c>
    </row>
    <row r="23" spans="1:23" ht="12.75">
      <c r="A23" s="26" t="s">
        <v>30</v>
      </c>
      <c r="B23" s="4"/>
      <c r="C23" s="4">
        <v>103099.93</v>
      </c>
      <c r="D23" s="4"/>
      <c r="E23" s="4">
        <v>24524.55</v>
      </c>
      <c r="F23" s="4"/>
      <c r="G23" s="4"/>
      <c r="H23" s="4">
        <v>7622.2</v>
      </c>
      <c r="I23" s="1">
        <v>0</v>
      </c>
      <c r="J23" s="4"/>
      <c r="K23" s="4"/>
      <c r="L23" s="4"/>
      <c r="M23" s="4">
        <v>9958.24</v>
      </c>
      <c r="N23" s="4">
        <v>0</v>
      </c>
      <c r="O23" s="4"/>
      <c r="P23" s="4"/>
      <c r="Q23" s="4"/>
      <c r="R23" s="4"/>
      <c r="S23" s="29">
        <f t="shared" si="1"/>
        <v>145204.91999999998</v>
      </c>
      <c r="T23" s="4"/>
      <c r="U23" s="4"/>
      <c r="V23" s="4"/>
      <c r="W23" s="5">
        <f t="shared" si="2"/>
        <v>145204.91999999998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167502.88</v>
      </c>
      <c r="D25" s="4"/>
      <c r="E25" s="4">
        <v>37511.23</v>
      </c>
      <c r="F25" s="4"/>
      <c r="G25" s="4"/>
      <c r="H25" s="4">
        <v>10168.58</v>
      </c>
      <c r="I25" s="1">
        <v>106</v>
      </c>
      <c r="J25" s="4"/>
      <c r="K25" s="4"/>
      <c r="L25" s="4"/>
      <c r="M25" s="4">
        <v>13491.26</v>
      </c>
      <c r="N25" s="4">
        <v>75957.28</v>
      </c>
      <c r="O25" s="4"/>
      <c r="P25" s="4"/>
      <c r="Q25" s="4"/>
      <c r="R25" s="4">
        <v>0.45</v>
      </c>
      <c r="S25" s="29">
        <f t="shared" si="1"/>
        <v>304737.68</v>
      </c>
      <c r="T25" s="4"/>
      <c r="U25" s="4"/>
      <c r="V25" s="4"/>
      <c r="W25" s="5">
        <f t="shared" si="2"/>
        <v>304737.68</v>
      </c>
    </row>
    <row r="26" spans="1:23" ht="12.75">
      <c r="A26" s="26" t="s">
        <v>33</v>
      </c>
      <c r="B26" s="4"/>
      <c r="C26" s="4">
        <v>137735.2</v>
      </c>
      <c r="D26" s="4"/>
      <c r="E26" s="4">
        <v>34428.7</v>
      </c>
      <c r="F26" s="4"/>
      <c r="G26" s="4"/>
      <c r="H26" s="4">
        <v>3123.61</v>
      </c>
      <c r="I26" s="1">
        <v>469.99</v>
      </c>
      <c r="J26" s="4"/>
      <c r="K26" s="4"/>
      <c r="L26" s="4"/>
      <c r="M26" s="4">
        <v>14546.37</v>
      </c>
      <c r="N26" s="4"/>
      <c r="O26" s="4"/>
      <c r="P26" s="4"/>
      <c r="Q26" s="4"/>
      <c r="R26" s="4">
        <v>0.93</v>
      </c>
      <c r="S26" s="29">
        <f t="shared" si="1"/>
        <v>190304.8</v>
      </c>
      <c r="T26" s="4"/>
      <c r="U26" s="4"/>
      <c r="V26" s="4"/>
      <c r="W26" s="5">
        <f t="shared" si="2"/>
        <v>190304.8</v>
      </c>
    </row>
    <row r="27" spans="1:23" ht="12.75">
      <c r="A27" s="26" t="s">
        <v>34</v>
      </c>
      <c r="B27" s="4"/>
      <c r="C27" s="4">
        <v>24877.74</v>
      </c>
      <c r="D27" s="4"/>
      <c r="E27" s="4">
        <v>6703</v>
      </c>
      <c r="F27" s="4"/>
      <c r="G27" s="4"/>
      <c r="H27" s="4">
        <v>2378.9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/>
      <c r="S27" s="29">
        <f t="shared" si="1"/>
        <v>33959.64</v>
      </c>
      <c r="T27" s="4"/>
      <c r="U27" s="4"/>
      <c r="V27" s="4"/>
      <c r="W27" s="5">
        <f t="shared" si="2"/>
        <v>33959.64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5656879.41</v>
      </c>
      <c r="D28" s="8">
        <f t="shared" si="3"/>
        <v>0</v>
      </c>
      <c r="E28" s="8">
        <f t="shared" si="3"/>
        <v>1302247.7199999997</v>
      </c>
      <c r="F28" s="8">
        <f t="shared" si="3"/>
        <v>0</v>
      </c>
      <c r="G28" s="8">
        <f t="shared" si="3"/>
        <v>0</v>
      </c>
      <c r="H28" s="8">
        <f t="shared" si="3"/>
        <v>378668.7900000001</v>
      </c>
      <c r="I28" s="8">
        <f t="shared" si="3"/>
        <v>4999.67</v>
      </c>
      <c r="J28" s="8">
        <f t="shared" si="3"/>
        <v>0</v>
      </c>
      <c r="K28" s="8">
        <f t="shared" si="3"/>
        <v>2396908.83</v>
      </c>
      <c r="L28" s="8">
        <f t="shared" si="3"/>
        <v>51502.65</v>
      </c>
      <c r="M28" s="8">
        <f t="shared" si="3"/>
        <v>541956.33</v>
      </c>
      <c r="N28" s="8">
        <f t="shared" si="3"/>
        <v>604771.4</v>
      </c>
      <c r="O28" s="8">
        <f t="shared" si="3"/>
        <v>51030.270000000004</v>
      </c>
      <c r="P28" s="8">
        <f t="shared" si="3"/>
        <v>0</v>
      </c>
      <c r="Q28" s="8">
        <f t="shared" si="3"/>
        <v>0</v>
      </c>
      <c r="R28" s="8">
        <f t="shared" si="3"/>
        <v>3.6700000000000013</v>
      </c>
      <c r="S28" s="5">
        <f>SUM(S5:S27)</f>
        <v>10988968.74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10988968.74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0" t="s">
        <v>41</v>
      </c>
      <c r="B30" s="1">
        <v>542600.03</v>
      </c>
      <c r="C30" s="1">
        <v>126592.34</v>
      </c>
      <c r="D30" s="1">
        <v>121957.05</v>
      </c>
      <c r="E30" s="1">
        <v>31621.35</v>
      </c>
      <c r="F30" s="1"/>
      <c r="G30" s="1"/>
      <c r="H30" s="1"/>
      <c r="I30" s="6">
        <v>325.14</v>
      </c>
      <c r="J30" s="1"/>
      <c r="K30" s="1"/>
      <c r="L30" s="1">
        <v>1692.6</v>
      </c>
      <c r="M30" s="1">
        <v>29398.21</v>
      </c>
      <c r="N30" s="1">
        <v>209868.79</v>
      </c>
      <c r="O30" s="1">
        <v>507.54</v>
      </c>
      <c r="P30" s="1"/>
      <c r="Q30" s="1"/>
      <c r="R30" s="1">
        <v>0.11</v>
      </c>
      <c r="S30" s="5">
        <f>SUM(B30:R30)</f>
        <v>1064563.1600000001</v>
      </c>
      <c r="T30" s="1"/>
      <c r="U30" s="1"/>
      <c r="V30" s="1"/>
      <c r="W30" s="5">
        <f>S30+T30+U30+V30</f>
        <v>1064563.1600000001</v>
      </c>
    </row>
    <row r="31" spans="1:23" ht="12.75">
      <c r="A31" s="3" t="s">
        <v>42</v>
      </c>
      <c r="B31" s="1">
        <v>590168.41</v>
      </c>
      <c r="C31" s="1">
        <v>152883.61</v>
      </c>
      <c r="D31" s="1">
        <v>123650.25</v>
      </c>
      <c r="E31" s="1">
        <v>35307.9</v>
      </c>
      <c r="F31" s="1"/>
      <c r="G31" s="1"/>
      <c r="H31" s="1"/>
      <c r="I31" s="6">
        <v>325.14</v>
      </c>
      <c r="J31" s="1">
        <v>1200</v>
      </c>
      <c r="K31" s="1"/>
      <c r="L31" s="1">
        <v>1911</v>
      </c>
      <c r="M31" s="1">
        <v>27880.94</v>
      </c>
      <c r="N31" s="1">
        <v>203978.38</v>
      </c>
      <c r="O31" s="1">
        <v>338.36</v>
      </c>
      <c r="P31" s="1"/>
      <c r="Q31" s="1"/>
      <c r="R31" s="1">
        <v>0.11</v>
      </c>
      <c r="S31" s="5">
        <f aca="true" t="shared" si="4" ref="S31:S61">SUM(B31:R31)</f>
        <v>1137644.1</v>
      </c>
      <c r="T31" s="1"/>
      <c r="U31" s="1"/>
      <c r="V31" s="1"/>
      <c r="W31" s="5">
        <f aca="true" t="shared" si="5" ref="W31:W47">S31+T31+U31+V31</f>
        <v>1137644.1</v>
      </c>
    </row>
    <row r="32" spans="1:23" ht="12.75">
      <c r="A32" s="3" t="s">
        <v>43</v>
      </c>
      <c r="B32" s="1">
        <v>207896.81</v>
      </c>
      <c r="C32" s="1">
        <v>82254.05</v>
      </c>
      <c r="D32" s="1">
        <v>46880.21</v>
      </c>
      <c r="E32" s="1">
        <v>22912.84</v>
      </c>
      <c r="F32" s="1"/>
      <c r="G32" s="1"/>
      <c r="H32" s="1"/>
      <c r="I32" s="6">
        <v>375.14</v>
      </c>
      <c r="J32" s="1"/>
      <c r="K32" s="1"/>
      <c r="L32" s="1">
        <v>764.4</v>
      </c>
      <c r="M32" s="1">
        <v>20490.77</v>
      </c>
      <c r="N32" s="1">
        <v>112502.06</v>
      </c>
      <c r="O32" s="1">
        <v>13041.96</v>
      </c>
      <c r="P32" s="1"/>
      <c r="Q32" s="1"/>
      <c r="R32" s="1">
        <v>0.11</v>
      </c>
      <c r="S32" s="5">
        <f t="shared" si="4"/>
        <v>507118.3500000001</v>
      </c>
      <c r="T32" s="1"/>
      <c r="U32" s="1"/>
      <c r="V32" s="1"/>
      <c r="W32" s="5">
        <f t="shared" si="5"/>
        <v>507118.3500000001</v>
      </c>
    </row>
    <row r="33" spans="1:23" ht="12.75">
      <c r="A33" s="3" t="s">
        <v>44</v>
      </c>
      <c r="B33" s="1">
        <v>731119.06</v>
      </c>
      <c r="C33" s="1">
        <v>151548.41</v>
      </c>
      <c r="D33" s="1">
        <v>167067.22</v>
      </c>
      <c r="E33" s="1">
        <v>37271.64</v>
      </c>
      <c r="F33" s="1"/>
      <c r="G33" s="1"/>
      <c r="H33" s="1"/>
      <c r="I33" s="6">
        <v>75.14</v>
      </c>
      <c r="J33" s="1">
        <v>1500</v>
      </c>
      <c r="K33" s="1">
        <v>147739.88999999998</v>
      </c>
      <c r="L33" s="1">
        <v>1902</v>
      </c>
      <c r="M33" s="1">
        <v>24412.98</v>
      </c>
      <c r="N33" s="1">
        <v>0</v>
      </c>
      <c r="O33" s="1">
        <v>507.54</v>
      </c>
      <c r="P33" s="1"/>
      <c r="Q33" s="1"/>
      <c r="R33" s="1">
        <v>0.11</v>
      </c>
      <c r="S33" s="5">
        <f t="shared" si="4"/>
        <v>1263143.99</v>
      </c>
      <c r="T33" s="1"/>
      <c r="U33" s="15"/>
      <c r="V33" s="15"/>
      <c r="W33" s="5">
        <f t="shared" si="5"/>
        <v>1263143.99</v>
      </c>
    </row>
    <row r="34" spans="1:23" ht="12.75">
      <c r="A34" s="3" t="s">
        <v>45</v>
      </c>
      <c r="B34" s="1">
        <v>809000.35</v>
      </c>
      <c r="C34" s="1">
        <v>159493.67</v>
      </c>
      <c r="D34" s="1">
        <v>181067.15</v>
      </c>
      <c r="E34" s="1">
        <v>42997.86</v>
      </c>
      <c r="F34" s="1"/>
      <c r="G34" s="1"/>
      <c r="H34" s="1"/>
      <c r="I34" s="6">
        <v>285.14</v>
      </c>
      <c r="J34" s="1">
        <v>1900</v>
      </c>
      <c r="K34" s="1">
        <v>352186.92000000004</v>
      </c>
      <c r="L34" s="1">
        <v>4327.05</v>
      </c>
      <c r="M34" s="1">
        <v>51010.95</v>
      </c>
      <c r="N34" s="1">
        <v>0</v>
      </c>
      <c r="O34" s="1">
        <v>507.54</v>
      </c>
      <c r="P34" s="1"/>
      <c r="Q34" s="1"/>
      <c r="R34" s="1">
        <v>0.11</v>
      </c>
      <c r="S34" s="5">
        <f t="shared" si="4"/>
        <v>1602776.74</v>
      </c>
      <c r="T34" s="1"/>
      <c r="U34" s="1"/>
      <c r="V34" s="1"/>
      <c r="W34" s="5">
        <f t="shared" si="5"/>
        <v>1602776.74</v>
      </c>
    </row>
    <row r="35" spans="1:23" ht="12.75">
      <c r="A35" s="3" t="s">
        <v>46</v>
      </c>
      <c r="B35" s="1">
        <v>270101.46</v>
      </c>
      <c r="C35" s="1">
        <v>69850.13</v>
      </c>
      <c r="D35" s="1">
        <v>59828.8</v>
      </c>
      <c r="E35" s="1">
        <v>19179.15</v>
      </c>
      <c r="F35" s="1"/>
      <c r="G35" s="1"/>
      <c r="H35" s="1"/>
      <c r="I35" s="6">
        <v>75.14</v>
      </c>
      <c r="J35" s="1"/>
      <c r="K35" s="1">
        <v>0</v>
      </c>
      <c r="L35" s="1">
        <v>1173.9</v>
      </c>
      <c r="M35" s="1">
        <v>26227.46</v>
      </c>
      <c r="N35" s="1">
        <v>82680.93</v>
      </c>
      <c r="O35" s="1">
        <v>3701.41</v>
      </c>
      <c r="P35" s="1"/>
      <c r="Q35" s="1"/>
      <c r="R35" s="1">
        <v>0.11</v>
      </c>
      <c r="S35" s="5">
        <f t="shared" si="4"/>
        <v>532818.4900000001</v>
      </c>
      <c r="T35" s="1"/>
      <c r="U35" s="1"/>
      <c r="V35" s="1"/>
      <c r="W35" s="5">
        <f t="shared" si="5"/>
        <v>532818.4900000001</v>
      </c>
    </row>
    <row r="36" spans="1:23" ht="12.75">
      <c r="A36" s="3" t="s">
        <v>47</v>
      </c>
      <c r="B36" s="1">
        <v>224304.49</v>
      </c>
      <c r="C36" s="1">
        <v>62312.87</v>
      </c>
      <c r="D36" s="1">
        <v>52758.35</v>
      </c>
      <c r="E36" s="1">
        <v>16213.78</v>
      </c>
      <c r="F36" s="1"/>
      <c r="G36" s="1"/>
      <c r="H36" s="1"/>
      <c r="I36" s="6">
        <v>375.14</v>
      </c>
      <c r="J36" s="1">
        <v>3500</v>
      </c>
      <c r="K36" s="1">
        <v>0</v>
      </c>
      <c r="L36" s="1">
        <v>136.5</v>
      </c>
      <c r="M36" s="1">
        <v>17772.11</v>
      </c>
      <c r="N36" s="1">
        <v>73362.36</v>
      </c>
      <c r="O36" s="1">
        <v>126.88</v>
      </c>
      <c r="P36" s="1"/>
      <c r="Q36" s="1"/>
      <c r="R36" s="1">
        <v>0.12</v>
      </c>
      <c r="S36" s="5">
        <f t="shared" si="4"/>
        <v>450862.6</v>
      </c>
      <c r="T36" s="1"/>
      <c r="U36" s="1"/>
      <c r="V36" s="1"/>
      <c r="W36" s="5">
        <f t="shared" si="5"/>
        <v>450862.6</v>
      </c>
    </row>
    <row r="37" spans="1:23" ht="12.75">
      <c r="A37" s="3" t="s">
        <v>48</v>
      </c>
      <c r="B37" s="1">
        <v>323842.06</v>
      </c>
      <c r="C37" s="1">
        <v>69750.37</v>
      </c>
      <c r="D37" s="1">
        <v>73630.35</v>
      </c>
      <c r="E37" s="1">
        <v>18537.29</v>
      </c>
      <c r="F37" s="1"/>
      <c r="G37" s="1"/>
      <c r="H37" s="1"/>
      <c r="I37" s="6">
        <v>235.14</v>
      </c>
      <c r="J37" s="1"/>
      <c r="K37" s="1">
        <v>0</v>
      </c>
      <c r="L37" s="1">
        <v>737.1</v>
      </c>
      <c r="M37" s="1">
        <v>26288.550000000003</v>
      </c>
      <c r="N37" s="1">
        <v>52924.95</v>
      </c>
      <c r="O37" s="1">
        <v>1222.77</v>
      </c>
      <c r="P37" s="1"/>
      <c r="Q37" s="1"/>
      <c r="R37" s="1">
        <v>0.12</v>
      </c>
      <c r="S37" s="5">
        <f t="shared" si="4"/>
        <v>567168.7</v>
      </c>
      <c r="T37" s="1"/>
      <c r="U37" s="1"/>
      <c r="V37" s="1"/>
      <c r="W37" s="5">
        <f t="shared" si="5"/>
        <v>567168.7</v>
      </c>
    </row>
    <row r="38" spans="1:23" ht="12.75">
      <c r="A38" s="3" t="s">
        <v>49</v>
      </c>
      <c r="B38" s="1">
        <v>438428.4</v>
      </c>
      <c r="C38" s="1">
        <v>119966.11</v>
      </c>
      <c r="D38" s="1">
        <v>95844.84</v>
      </c>
      <c r="E38" s="1">
        <v>31326.17</v>
      </c>
      <c r="F38" s="1"/>
      <c r="G38" s="1"/>
      <c r="H38" s="1"/>
      <c r="I38" s="6">
        <v>375.14</v>
      </c>
      <c r="J38" s="1"/>
      <c r="K38" s="1">
        <v>0</v>
      </c>
      <c r="L38" s="1">
        <v>1759.35</v>
      </c>
      <c r="M38" s="1">
        <v>21755.98</v>
      </c>
      <c r="N38" s="1">
        <v>236012.83</v>
      </c>
      <c r="O38" s="1">
        <v>507.54</v>
      </c>
      <c r="P38" s="1"/>
      <c r="Q38" s="1"/>
      <c r="R38" s="1">
        <v>0.12</v>
      </c>
      <c r="S38" s="5">
        <f t="shared" si="4"/>
        <v>945976.48</v>
      </c>
      <c r="T38" s="1"/>
      <c r="U38" s="15"/>
      <c r="V38" s="1"/>
      <c r="W38" s="5">
        <f t="shared" si="5"/>
        <v>945976.48</v>
      </c>
    </row>
    <row r="39" spans="1:23" ht="12.75">
      <c r="A39" s="3" t="s">
        <v>50</v>
      </c>
      <c r="B39" s="1">
        <v>487116.46</v>
      </c>
      <c r="C39" s="1">
        <v>82110.56</v>
      </c>
      <c r="D39" s="1">
        <v>111570.44</v>
      </c>
      <c r="E39" s="1">
        <v>24090.52</v>
      </c>
      <c r="F39" s="1"/>
      <c r="G39" s="1"/>
      <c r="H39" s="1"/>
      <c r="I39" s="6">
        <v>75.14</v>
      </c>
      <c r="J39" s="1">
        <v>4280</v>
      </c>
      <c r="K39" s="1">
        <v>0</v>
      </c>
      <c r="L39" s="1">
        <v>573.3</v>
      </c>
      <c r="M39" s="1">
        <v>20063.120000000003</v>
      </c>
      <c r="N39" s="1">
        <v>152523.05</v>
      </c>
      <c r="O39" s="1">
        <v>507.54</v>
      </c>
      <c r="P39" s="1"/>
      <c r="Q39" s="1"/>
      <c r="R39" s="1">
        <v>0.12</v>
      </c>
      <c r="S39" s="5">
        <f t="shared" si="4"/>
        <v>882910.2500000001</v>
      </c>
      <c r="T39" s="1"/>
      <c r="U39" s="1"/>
      <c r="V39" s="1"/>
      <c r="W39" s="5">
        <f t="shared" si="5"/>
        <v>882910.2500000001</v>
      </c>
    </row>
    <row r="40" spans="1:23" ht="12.75">
      <c r="A40" s="3" t="s">
        <v>51</v>
      </c>
      <c r="B40" s="1">
        <v>298021.38</v>
      </c>
      <c r="C40" s="1">
        <v>82645.1</v>
      </c>
      <c r="D40" s="1">
        <v>70339.43</v>
      </c>
      <c r="E40" s="1">
        <v>24607.75</v>
      </c>
      <c r="F40" s="1"/>
      <c r="G40" s="1"/>
      <c r="H40" s="1"/>
      <c r="I40" s="6">
        <v>325.14</v>
      </c>
      <c r="J40" s="1"/>
      <c r="K40" s="1">
        <v>78167.31</v>
      </c>
      <c r="L40" s="1">
        <v>1030.25</v>
      </c>
      <c r="M40" s="1">
        <v>11142.75</v>
      </c>
      <c r="N40" s="1">
        <v>0</v>
      </c>
      <c r="O40" s="1">
        <v>2977.57</v>
      </c>
      <c r="P40" s="1"/>
      <c r="Q40" s="1"/>
      <c r="R40" s="1">
        <v>0.12</v>
      </c>
      <c r="S40" s="5">
        <f t="shared" si="4"/>
        <v>569256.7999999999</v>
      </c>
      <c r="T40" s="1"/>
      <c r="U40" s="1"/>
      <c r="V40" s="1"/>
      <c r="W40" s="5">
        <f t="shared" si="5"/>
        <v>569256.7999999999</v>
      </c>
    </row>
    <row r="41" spans="1:23" ht="12.75">
      <c r="A41" s="3" t="s">
        <v>52</v>
      </c>
      <c r="B41" s="1">
        <v>1015857.98</v>
      </c>
      <c r="C41" s="1">
        <v>165728.69</v>
      </c>
      <c r="D41" s="1">
        <v>227415.39</v>
      </c>
      <c r="E41" s="1">
        <v>40943.97</v>
      </c>
      <c r="F41" s="1"/>
      <c r="G41" s="1"/>
      <c r="H41" s="1"/>
      <c r="I41" s="6">
        <v>75.14</v>
      </c>
      <c r="J41" s="1">
        <v>5180</v>
      </c>
      <c r="K41" s="1">
        <v>272064.74</v>
      </c>
      <c r="L41" s="1">
        <v>2853</v>
      </c>
      <c r="M41" s="1">
        <v>35102.18</v>
      </c>
      <c r="N41" s="1">
        <v>0</v>
      </c>
      <c r="O41" s="1">
        <v>761.31</v>
      </c>
      <c r="P41" s="1"/>
      <c r="Q41" s="1"/>
      <c r="R41" s="1">
        <v>0.12</v>
      </c>
      <c r="S41" s="5">
        <f t="shared" si="4"/>
        <v>1765982.52</v>
      </c>
      <c r="T41" s="1"/>
      <c r="U41" s="1"/>
      <c r="V41" s="1"/>
      <c r="W41" s="5">
        <f t="shared" si="5"/>
        <v>1765982.52</v>
      </c>
    </row>
    <row r="42" spans="1:23" ht="12.75">
      <c r="A42" s="3" t="s">
        <v>53</v>
      </c>
      <c r="B42" s="1">
        <v>638601.32</v>
      </c>
      <c r="C42" s="1">
        <v>99699.48</v>
      </c>
      <c r="D42" s="1">
        <v>138958.23</v>
      </c>
      <c r="E42" s="1">
        <v>24563.66</v>
      </c>
      <c r="F42" s="1"/>
      <c r="G42" s="1"/>
      <c r="H42" s="1"/>
      <c r="I42" s="6">
        <v>420.23</v>
      </c>
      <c r="J42" s="1">
        <v>7660</v>
      </c>
      <c r="K42" s="1">
        <v>153362.5</v>
      </c>
      <c r="L42" s="1">
        <v>2060.5</v>
      </c>
      <c r="M42" s="1">
        <v>22015.190000000002</v>
      </c>
      <c r="N42" s="1">
        <v>0</v>
      </c>
      <c r="O42" s="1">
        <v>-34.01</v>
      </c>
      <c r="P42" s="1"/>
      <c r="Q42" s="1"/>
      <c r="R42" s="1">
        <v>0.12</v>
      </c>
      <c r="S42" s="5">
        <f t="shared" si="4"/>
        <v>1087307.22</v>
      </c>
      <c r="T42" s="1"/>
      <c r="U42" s="1"/>
      <c r="V42" s="1"/>
      <c r="W42" s="5">
        <f t="shared" si="5"/>
        <v>1087307.22</v>
      </c>
    </row>
    <row r="43" spans="1:23" ht="12.75">
      <c r="A43" s="3" t="s">
        <v>54</v>
      </c>
      <c r="B43" s="1">
        <v>1015538.21</v>
      </c>
      <c r="C43" s="1">
        <v>197060.13</v>
      </c>
      <c r="D43" s="1">
        <v>224060.96</v>
      </c>
      <c r="E43" s="1">
        <v>46883.33</v>
      </c>
      <c r="F43" s="1"/>
      <c r="G43" s="1"/>
      <c r="H43" s="1"/>
      <c r="I43" s="6">
        <v>75.14</v>
      </c>
      <c r="J43" s="1">
        <v>2760</v>
      </c>
      <c r="K43" s="1">
        <v>167517.49</v>
      </c>
      <c r="L43" s="1">
        <v>5706</v>
      </c>
      <c r="M43" s="1">
        <v>35671.04</v>
      </c>
      <c r="N43" s="1">
        <v>0</v>
      </c>
      <c r="O43" s="1">
        <v>1234.84</v>
      </c>
      <c r="P43" s="1"/>
      <c r="Q43" s="1"/>
      <c r="R43" s="1">
        <v>0.12</v>
      </c>
      <c r="S43" s="5">
        <f t="shared" si="4"/>
        <v>1696507.26</v>
      </c>
      <c r="T43" s="1"/>
      <c r="U43" s="1"/>
      <c r="V43" s="1"/>
      <c r="W43" s="5">
        <f t="shared" si="5"/>
        <v>1696507.26</v>
      </c>
    </row>
    <row r="44" spans="1:23" ht="12.75">
      <c r="A44" s="34" t="s">
        <v>55</v>
      </c>
      <c r="B44" s="1">
        <v>186470.24</v>
      </c>
      <c r="C44" s="1">
        <v>75641.16</v>
      </c>
      <c r="D44" s="1">
        <v>41023.45</v>
      </c>
      <c r="E44" s="1">
        <v>16641.05</v>
      </c>
      <c r="F44" s="1"/>
      <c r="G44" s="1"/>
      <c r="H44" s="1"/>
      <c r="I44" s="6">
        <v>0</v>
      </c>
      <c r="J44" s="1"/>
      <c r="K44" s="1"/>
      <c r="L44" s="1"/>
      <c r="M44" s="1">
        <v>19611.03</v>
      </c>
      <c r="N44" s="1">
        <v>76325.15</v>
      </c>
      <c r="O44" s="1">
        <v>0</v>
      </c>
      <c r="P44" s="1"/>
      <c r="Q44" s="1"/>
      <c r="R44" s="1"/>
      <c r="S44" s="5">
        <f t="shared" si="4"/>
        <v>415712.07999999996</v>
      </c>
      <c r="T44" s="1"/>
      <c r="U44" s="1"/>
      <c r="V44" s="1"/>
      <c r="W44" s="5">
        <f t="shared" si="5"/>
        <v>415712.07999999996</v>
      </c>
    </row>
    <row r="45" spans="1:23" ht="12.75">
      <c r="A45" s="34" t="s">
        <v>56</v>
      </c>
      <c r="B45" s="1">
        <v>483533.82</v>
      </c>
      <c r="C45" s="1">
        <v>127784.51</v>
      </c>
      <c r="D45" s="1">
        <v>109697.12</v>
      </c>
      <c r="E45" s="1">
        <v>31484.53</v>
      </c>
      <c r="F45" s="1"/>
      <c r="G45" s="1"/>
      <c r="H45" s="1"/>
      <c r="I45" s="6">
        <v>300</v>
      </c>
      <c r="J45" s="1"/>
      <c r="K45" s="1"/>
      <c r="L45" s="1"/>
      <c r="M45" s="1">
        <v>30424.58</v>
      </c>
      <c r="N45" s="1">
        <v>131321.95</v>
      </c>
      <c r="O45" s="1">
        <v>507.54</v>
      </c>
      <c r="P45" s="1"/>
      <c r="Q45" s="1"/>
      <c r="R45" s="1"/>
      <c r="S45" s="5">
        <f t="shared" si="4"/>
        <v>915054.05</v>
      </c>
      <c r="T45" s="1"/>
      <c r="U45" s="1"/>
      <c r="V45" s="1"/>
      <c r="W45" s="5">
        <f t="shared" si="5"/>
        <v>915054.05</v>
      </c>
    </row>
    <row r="46" spans="1:23" ht="12.75">
      <c r="A46" s="34" t="s">
        <v>57</v>
      </c>
      <c r="B46" s="1">
        <v>263974.28</v>
      </c>
      <c r="C46" s="1">
        <v>93089.28</v>
      </c>
      <c r="D46" s="1">
        <v>56835.3</v>
      </c>
      <c r="E46" s="1">
        <v>23671.68</v>
      </c>
      <c r="F46" s="1"/>
      <c r="G46" s="1"/>
      <c r="H46" s="1"/>
      <c r="I46" s="6">
        <v>200</v>
      </c>
      <c r="J46" s="1">
        <v>660</v>
      </c>
      <c r="K46" s="1"/>
      <c r="L46" s="1"/>
      <c r="M46" s="1">
        <v>28799.51</v>
      </c>
      <c r="N46" s="1">
        <v>106174.15</v>
      </c>
      <c r="O46" s="1"/>
      <c r="P46" s="1"/>
      <c r="Q46" s="1"/>
      <c r="R46" s="1"/>
      <c r="S46" s="5">
        <f t="shared" si="4"/>
        <v>573404.2000000001</v>
      </c>
      <c r="T46" s="1"/>
      <c r="U46" s="1"/>
      <c r="V46" s="1"/>
      <c r="W46" s="5">
        <f t="shared" si="5"/>
        <v>573404.2000000001</v>
      </c>
    </row>
    <row r="47" spans="1:23" ht="12.75">
      <c r="A47" s="34" t="s">
        <v>58</v>
      </c>
      <c r="B47" s="1">
        <v>152979.3</v>
      </c>
      <c r="C47" s="1">
        <v>57254.99</v>
      </c>
      <c r="D47" s="1">
        <v>34036.75</v>
      </c>
      <c r="E47" s="1">
        <v>14169.31</v>
      </c>
      <c r="F47" s="1"/>
      <c r="G47" s="1"/>
      <c r="H47" s="1"/>
      <c r="I47" s="6">
        <v>0</v>
      </c>
      <c r="J47" s="1"/>
      <c r="K47" s="1"/>
      <c r="L47" s="1"/>
      <c r="M47" s="1">
        <v>14570.81</v>
      </c>
      <c r="N47" s="1"/>
      <c r="O47" s="1"/>
      <c r="P47" s="1"/>
      <c r="Q47" s="1"/>
      <c r="R47" s="1"/>
      <c r="S47" s="5">
        <f t="shared" si="4"/>
        <v>273011.16</v>
      </c>
      <c r="T47" s="1"/>
      <c r="U47" s="1"/>
      <c r="V47" s="1"/>
      <c r="W47" s="5">
        <f t="shared" si="5"/>
        <v>273011.16</v>
      </c>
    </row>
    <row r="48" spans="1:23" s="14" customFormat="1" ht="12.75">
      <c r="A48" s="8" t="s">
        <v>1</v>
      </c>
      <c r="B48" s="8">
        <f aca="true" t="shared" si="6" ref="B48:W48">SUM(B30:B47)</f>
        <v>8679554.060000002</v>
      </c>
      <c r="C48" s="8">
        <f t="shared" si="6"/>
        <v>1975665.46</v>
      </c>
      <c r="D48" s="8">
        <f t="shared" si="6"/>
        <v>1936621.2899999998</v>
      </c>
      <c r="E48" s="8">
        <f t="shared" si="6"/>
        <v>502423.7799999999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3917.0499999999997</v>
      </c>
      <c r="J48" s="8">
        <f t="shared" si="6"/>
        <v>28640</v>
      </c>
      <c r="K48" s="8">
        <f t="shared" si="6"/>
        <v>1171038.85</v>
      </c>
      <c r="L48" s="8">
        <f t="shared" si="6"/>
        <v>26626.949999999997</v>
      </c>
      <c r="M48" s="8">
        <f t="shared" si="6"/>
        <v>462638.16000000003</v>
      </c>
      <c r="N48" s="8">
        <f t="shared" si="6"/>
        <v>1437674.5999999996</v>
      </c>
      <c r="O48" s="8">
        <f t="shared" si="6"/>
        <v>26416.330000000005</v>
      </c>
      <c r="P48" s="8">
        <f>SUM(P30:P47)</f>
        <v>0</v>
      </c>
      <c r="Q48" s="8">
        <f t="shared" si="6"/>
        <v>0</v>
      </c>
      <c r="R48" s="8">
        <f t="shared" si="6"/>
        <v>1.6200000000000006</v>
      </c>
      <c r="S48" s="5">
        <f t="shared" si="6"/>
        <v>16251218.150000002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16251218.150000002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186263.75</v>
      </c>
      <c r="D50" s="1"/>
      <c r="E50" s="1">
        <v>45241.57</v>
      </c>
      <c r="F50" s="1"/>
      <c r="G50" s="1"/>
      <c r="H50" s="1"/>
      <c r="I50" s="8">
        <v>250.67000000000002</v>
      </c>
      <c r="J50" s="1"/>
      <c r="K50" s="1">
        <v>47186.54</v>
      </c>
      <c r="L50" s="1">
        <v>54.6</v>
      </c>
      <c r="M50" s="1">
        <v>2364.3199999999997</v>
      </c>
      <c r="N50" s="1"/>
      <c r="O50" s="1"/>
      <c r="P50" s="1">
        <v>955.6</v>
      </c>
      <c r="Q50" s="1"/>
      <c r="R50" s="1">
        <v>0.1</v>
      </c>
      <c r="S50" s="5">
        <f t="shared" si="4"/>
        <v>282317.14999999997</v>
      </c>
      <c r="T50" s="1"/>
      <c r="U50" s="1"/>
      <c r="V50" s="1"/>
      <c r="W50" s="5">
        <f>S50+T50+U50+V50</f>
        <v>282317.14999999997</v>
      </c>
    </row>
    <row r="51" spans="1:23" ht="12.75">
      <c r="A51" s="1" t="s">
        <v>22</v>
      </c>
      <c r="B51" s="1"/>
      <c r="C51" s="1">
        <v>94714.8</v>
      </c>
      <c r="D51" s="1"/>
      <c r="E51" s="1">
        <v>21922.2</v>
      </c>
      <c r="F51" s="1"/>
      <c r="G51" s="1"/>
      <c r="H51" s="1"/>
      <c r="I51" s="8">
        <v>70.66</v>
      </c>
      <c r="J51" s="1"/>
      <c r="K51" s="1">
        <v>60890.73</v>
      </c>
      <c r="L51" s="1"/>
      <c r="M51" s="1">
        <v>1612.8700000000001</v>
      </c>
      <c r="N51" s="1"/>
      <c r="O51" s="1"/>
      <c r="P51" s="1"/>
      <c r="Q51" s="1"/>
      <c r="R51" s="1">
        <v>0.1</v>
      </c>
      <c r="S51" s="5">
        <f t="shared" si="4"/>
        <v>179211.36000000002</v>
      </c>
      <c r="T51" s="1"/>
      <c r="U51" s="1"/>
      <c r="V51" s="1"/>
      <c r="W51" s="5">
        <f>S51+T51+U51+V51</f>
        <v>179211.36000000002</v>
      </c>
    </row>
    <row r="52" spans="1:23" ht="12.75">
      <c r="A52" s="9" t="s">
        <v>3</v>
      </c>
      <c r="B52" s="1"/>
      <c r="C52" s="1">
        <v>140047.84</v>
      </c>
      <c r="D52" s="1"/>
      <c r="E52" s="1">
        <v>31324.84</v>
      </c>
      <c r="F52" s="1"/>
      <c r="G52" s="1"/>
      <c r="H52" s="1"/>
      <c r="I52" s="8">
        <v>70.66</v>
      </c>
      <c r="J52" s="1"/>
      <c r="K52" s="1"/>
      <c r="L52" s="1"/>
      <c r="M52" s="1">
        <v>2510.94</v>
      </c>
      <c r="N52" s="1"/>
      <c r="O52" s="1"/>
      <c r="P52" s="1"/>
      <c r="Q52" s="1"/>
      <c r="R52" s="1">
        <v>0.1</v>
      </c>
      <c r="S52" s="5">
        <f t="shared" si="4"/>
        <v>173954.38</v>
      </c>
      <c r="T52" s="1"/>
      <c r="U52" s="1"/>
      <c r="V52" s="1"/>
      <c r="W52" s="5">
        <f>S52+T52+U52+V52</f>
        <v>173954.38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421026.39</v>
      </c>
      <c r="D53" s="8">
        <f t="shared" si="7"/>
        <v>0</v>
      </c>
      <c r="E53" s="8">
        <f t="shared" si="7"/>
        <v>98488.61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391.99</v>
      </c>
      <c r="J53" s="8">
        <f t="shared" si="7"/>
        <v>0</v>
      </c>
      <c r="K53" s="8">
        <f t="shared" si="7"/>
        <v>108077.27</v>
      </c>
      <c r="L53" s="8">
        <f t="shared" si="7"/>
        <v>54.6</v>
      </c>
      <c r="M53" s="8">
        <f t="shared" si="7"/>
        <v>6488.129999999999</v>
      </c>
      <c r="N53" s="8">
        <f t="shared" si="7"/>
        <v>0</v>
      </c>
      <c r="O53" s="8">
        <f t="shared" si="7"/>
        <v>0</v>
      </c>
      <c r="P53" s="8">
        <f t="shared" si="7"/>
        <v>955.6</v>
      </c>
      <c r="Q53" s="8">
        <f t="shared" si="7"/>
        <v>0</v>
      </c>
      <c r="R53" s="8">
        <f t="shared" si="7"/>
        <v>0.30000000000000004</v>
      </c>
      <c r="S53" s="5">
        <f t="shared" si="7"/>
        <v>635482.89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635482.89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279678.66</v>
      </c>
      <c r="D57" s="8"/>
      <c r="E57" s="8">
        <v>61030.51</v>
      </c>
      <c r="F57" s="8"/>
      <c r="G57" s="8"/>
      <c r="H57" s="8"/>
      <c r="I57" s="8">
        <v>255</v>
      </c>
      <c r="J57" s="8"/>
      <c r="K57" s="8">
        <v>151071.66999999998</v>
      </c>
      <c r="L57" s="8">
        <v>475.5</v>
      </c>
      <c r="M57" s="8">
        <v>14020.97</v>
      </c>
      <c r="N57" s="8"/>
      <c r="O57" s="8">
        <v>744.39</v>
      </c>
      <c r="P57" s="8"/>
      <c r="Q57" s="8"/>
      <c r="R57" s="8"/>
      <c r="S57" s="5">
        <f t="shared" si="4"/>
        <v>507276.69999999995</v>
      </c>
      <c r="T57" s="17"/>
      <c r="U57" s="8"/>
      <c r="V57" s="8"/>
      <c r="W57" s="8">
        <f>S57+T57+U57+V57</f>
        <v>507276.69999999995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80254.68</v>
      </c>
      <c r="C59" s="19">
        <v>6654.35</v>
      </c>
      <c r="D59" s="19">
        <v>17656.03</v>
      </c>
      <c r="E59" s="19">
        <v>2178.96</v>
      </c>
      <c r="F59" s="19"/>
      <c r="G59" s="19"/>
      <c r="H59" s="19"/>
      <c r="I59" s="8">
        <v>326</v>
      </c>
      <c r="J59" s="19">
        <v>660</v>
      </c>
      <c r="K59" s="19"/>
      <c r="L59" s="19"/>
      <c r="M59" s="19">
        <v>1008.04</v>
      </c>
      <c r="N59" s="19"/>
      <c r="O59" s="19"/>
      <c r="P59" s="19"/>
      <c r="Q59" s="19"/>
      <c r="R59" s="19"/>
      <c r="S59" s="5">
        <f t="shared" si="4"/>
        <v>108738.06</v>
      </c>
      <c r="T59" s="19"/>
      <c r="U59" s="19"/>
      <c r="V59" s="19"/>
      <c r="W59" s="8">
        <f>S59+T59+U59+V59</f>
        <v>108738.06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58" customFormat="1" ht="12.75">
      <c r="A61" s="5" t="s">
        <v>29</v>
      </c>
      <c r="B61" s="5"/>
      <c r="C61" s="5">
        <v>99917.61</v>
      </c>
      <c r="D61" s="5"/>
      <c r="E61" s="5">
        <v>21981.87</v>
      </c>
      <c r="F61" s="5"/>
      <c r="G61" s="5"/>
      <c r="H61" s="5"/>
      <c r="I61" s="5">
        <v>106</v>
      </c>
      <c r="J61" s="5"/>
      <c r="K61" s="5">
        <v>18160.27</v>
      </c>
      <c r="L61" s="5">
        <v>142.65</v>
      </c>
      <c r="M61" s="5">
        <v>5929.73</v>
      </c>
      <c r="N61" s="5"/>
      <c r="O61" s="5"/>
      <c r="P61" s="5"/>
      <c r="Q61" s="5"/>
      <c r="R61" s="5">
        <v>0.15</v>
      </c>
      <c r="S61" s="5">
        <f t="shared" si="4"/>
        <v>146238.28</v>
      </c>
      <c r="T61" s="5"/>
      <c r="U61" s="5"/>
      <c r="V61" s="5"/>
      <c r="W61" s="8">
        <f>S61+T61+U61+V61</f>
        <v>146238.28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8:18" ht="12.75">
      <c r="H64" s="20"/>
      <c r="R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7" sqref="D47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61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261205.06</v>
      </c>
      <c r="D5" s="4"/>
      <c r="E5" s="4">
        <v>75974.2</v>
      </c>
      <c r="F5" s="4"/>
      <c r="G5" s="4"/>
      <c r="H5" s="4"/>
      <c r="I5" s="1">
        <v>202.04000000000002</v>
      </c>
      <c r="J5" s="4"/>
      <c r="K5" s="4">
        <v>26901.06</v>
      </c>
      <c r="L5" s="2">
        <v>2377.5</v>
      </c>
      <c r="M5" s="4">
        <v>5104.78</v>
      </c>
      <c r="N5" s="4"/>
      <c r="O5" s="4">
        <v>253.77</v>
      </c>
      <c r="P5" s="4"/>
      <c r="Q5" s="4"/>
      <c r="R5" s="4"/>
      <c r="S5" s="29">
        <f>SUM(B5:R5)</f>
        <v>372018.41000000003</v>
      </c>
      <c r="T5" s="4"/>
      <c r="U5" s="4"/>
      <c r="V5" s="4"/>
      <c r="W5" s="5">
        <f aca="true" t="shared" si="0" ref="W5:W10">S5+T5+U5+V5</f>
        <v>372018.41000000003</v>
      </c>
    </row>
    <row r="6" spans="1:23" ht="12.75">
      <c r="A6" s="3">
        <v>3</v>
      </c>
      <c r="B6" s="4"/>
      <c r="C6" s="4">
        <v>112751.85</v>
      </c>
      <c r="D6" s="4"/>
      <c r="E6" s="4">
        <v>39003.55</v>
      </c>
      <c r="F6" s="4"/>
      <c r="G6" s="4"/>
      <c r="H6" s="4"/>
      <c r="I6" s="1">
        <v>202.03</v>
      </c>
      <c r="J6" s="4"/>
      <c r="K6" s="4">
        <v>0</v>
      </c>
      <c r="L6" s="4">
        <v>546</v>
      </c>
      <c r="M6" s="4">
        <v>3394.75</v>
      </c>
      <c r="N6" s="4">
        <v>28366.53</v>
      </c>
      <c r="O6" s="4">
        <v>1222.77</v>
      </c>
      <c r="P6" s="4"/>
      <c r="Q6" s="4"/>
      <c r="R6" s="4"/>
      <c r="S6" s="29">
        <f aca="true" t="shared" si="1" ref="S6:S27">SUM(B6:R6)</f>
        <v>185487.48</v>
      </c>
      <c r="T6" s="4"/>
      <c r="U6" s="4"/>
      <c r="V6" s="4"/>
      <c r="W6" s="5">
        <f t="shared" si="0"/>
        <v>185487.48</v>
      </c>
    </row>
    <row r="7" spans="1:23" ht="12.75">
      <c r="A7" s="3">
        <v>4</v>
      </c>
      <c r="B7" s="4"/>
      <c r="C7" s="4">
        <v>112826.83</v>
      </c>
      <c r="D7" s="4"/>
      <c r="E7" s="4">
        <v>40562.85</v>
      </c>
      <c r="F7" s="4"/>
      <c r="G7" s="4"/>
      <c r="H7" s="4"/>
      <c r="I7" s="1">
        <v>202.03</v>
      </c>
      <c r="J7" s="4"/>
      <c r="K7" s="4">
        <v>0</v>
      </c>
      <c r="L7" s="4">
        <v>1283.85</v>
      </c>
      <c r="M7" s="4">
        <v>1070.62</v>
      </c>
      <c r="N7" s="4">
        <v>74997.32999999999</v>
      </c>
      <c r="O7" s="4">
        <v>304.52</v>
      </c>
      <c r="P7" s="4"/>
      <c r="Q7" s="4"/>
      <c r="R7" s="4"/>
      <c r="S7" s="29">
        <f t="shared" si="1"/>
        <v>231248.02999999997</v>
      </c>
      <c r="T7" s="4"/>
      <c r="U7" s="4"/>
      <c r="V7" s="4"/>
      <c r="W7" s="5">
        <f t="shared" si="0"/>
        <v>231248.02999999997</v>
      </c>
    </row>
    <row r="8" spans="1:23" ht="12.75">
      <c r="A8" s="3">
        <v>5</v>
      </c>
      <c r="B8" s="4"/>
      <c r="C8" s="4">
        <v>327156.85</v>
      </c>
      <c r="D8" s="4"/>
      <c r="E8" s="4">
        <v>86486.28</v>
      </c>
      <c r="F8" s="4"/>
      <c r="G8" s="4"/>
      <c r="H8" s="4"/>
      <c r="I8" s="1">
        <v>329.53</v>
      </c>
      <c r="J8" s="4"/>
      <c r="K8" s="4">
        <v>48614.21</v>
      </c>
      <c r="L8" s="4">
        <v>1902</v>
      </c>
      <c r="M8" s="4">
        <v>5555.73</v>
      </c>
      <c r="N8" s="4">
        <v>0</v>
      </c>
      <c r="O8" s="4">
        <v>0</v>
      </c>
      <c r="P8" s="4"/>
      <c r="Q8" s="4"/>
      <c r="R8" s="4"/>
      <c r="S8" s="29">
        <f t="shared" si="1"/>
        <v>470044.60000000003</v>
      </c>
      <c r="T8" s="4"/>
      <c r="U8" s="4"/>
      <c r="V8" s="4"/>
      <c r="W8" s="5">
        <f t="shared" si="0"/>
        <v>470044.60000000003</v>
      </c>
    </row>
    <row r="9" spans="1:23" ht="12.75">
      <c r="A9" s="3">
        <v>6</v>
      </c>
      <c r="B9" s="4"/>
      <c r="C9" s="4">
        <v>176469.32</v>
      </c>
      <c r="D9" s="4"/>
      <c r="E9" s="4">
        <v>55677.62</v>
      </c>
      <c r="F9" s="4"/>
      <c r="G9" s="4"/>
      <c r="H9" s="4"/>
      <c r="I9" s="1">
        <v>202.03</v>
      </c>
      <c r="J9" s="4"/>
      <c r="K9" s="4">
        <v>34310.16</v>
      </c>
      <c r="L9" s="4">
        <v>1902</v>
      </c>
      <c r="M9" s="4">
        <v>3876.1</v>
      </c>
      <c r="N9" s="4">
        <v>0</v>
      </c>
      <c r="O9" s="4">
        <v>126.88</v>
      </c>
      <c r="P9" s="4"/>
      <c r="Q9" s="4"/>
      <c r="R9" s="4"/>
      <c r="S9" s="29">
        <f t="shared" si="1"/>
        <v>272564.11</v>
      </c>
      <c r="T9" s="4"/>
      <c r="U9" s="4"/>
      <c r="V9" s="4"/>
      <c r="W9" s="5">
        <f t="shared" si="0"/>
        <v>272564.11</v>
      </c>
    </row>
    <row r="10" spans="1:23" ht="12.75">
      <c r="A10" s="3">
        <v>11</v>
      </c>
      <c r="B10" s="4"/>
      <c r="C10" s="4">
        <v>71770.78</v>
      </c>
      <c r="D10" s="4"/>
      <c r="E10" s="4">
        <v>22200.59</v>
      </c>
      <c r="F10" s="4"/>
      <c r="G10" s="4"/>
      <c r="H10" s="4"/>
      <c r="I10" s="1">
        <v>431.04</v>
      </c>
      <c r="J10" s="4"/>
      <c r="K10" s="4">
        <v>6355.07</v>
      </c>
      <c r="L10" s="4">
        <v>191.1</v>
      </c>
      <c r="M10" s="4">
        <v>2158.45</v>
      </c>
      <c r="N10" s="4">
        <v>0</v>
      </c>
      <c r="O10" s="4">
        <v>2064.78</v>
      </c>
      <c r="P10" s="4"/>
      <c r="Q10" s="4"/>
      <c r="R10" s="4"/>
      <c r="S10" s="29">
        <f t="shared" si="1"/>
        <v>105171.80999999998</v>
      </c>
      <c r="T10" s="4"/>
      <c r="U10" s="4"/>
      <c r="V10" s="4"/>
      <c r="W10" s="5">
        <f t="shared" si="0"/>
        <v>105171.80999999998</v>
      </c>
    </row>
    <row r="11" spans="1:23" ht="12.75">
      <c r="A11" s="3">
        <v>12</v>
      </c>
      <c r="B11" s="4"/>
      <c r="C11" s="4">
        <v>246887.12</v>
      </c>
      <c r="D11" s="4"/>
      <c r="E11" s="4">
        <v>67060</v>
      </c>
      <c r="F11" s="4"/>
      <c r="G11" s="4"/>
      <c r="H11" s="4"/>
      <c r="I11" s="1">
        <v>292.04</v>
      </c>
      <c r="J11" s="4"/>
      <c r="K11" s="4">
        <v>0</v>
      </c>
      <c r="L11" s="4">
        <v>546</v>
      </c>
      <c r="M11" s="4">
        <v>5088.32</v>
      </c>
      <c r="N11" s="4">
        <v>47248.67</v>
      </c>
      <c r="O11" s="4">
        <v>7120.96</v>
      </c>
      <c r="P11" s="4"/>
      <c r="Q11" s="4"/>
      <c r="R11" s="4"/>
      <c r="S11" s="29">
        <f t="shared" si="1"/>
        <v>374243.11</v>
      </c>
      <c r="T11" s="4"/>
      <c r="U11" s="4"/>
      <c r="V11" s="4"/>
      <c r="W11" s="5">
        <f>S11+T11+U11+V11</f>
        <v>374243.11</v>
      </c>
    </row>
    <row r="12" spans="1:23" ht="12.75">
      <c r="A12" s="3">
        <v>13</v>
      </c>
      <c r="B12" s="4"/>
      <c r="C12" s="4">
        <v>132930.6</v>
      </c>
      <c r="D12" s="4"/>
      <c r="E12" s="4">
        <v>40176.81</v>
      </c>
      <c r="F12" s="4"/>
      <c r="G12" s="4"/>
      <c r="H12" s="4"/>
      <c r="I12" s="1">
        <v>329.54</v>
      </c>
      <c r="J12" s="4"/>
      <c r="K12" s="4">
        <v>0</v>
      </c>
      <c r="L12" s="4">
        <v>546</v>
      </c>
      <c r="M12" s="4">
        <v>3825.42</v>
      </c>
      <c r="N12" s="4">
        <v>54064.79</v>
      </c>
      <c r="O12" s="4">
        <v>253.77</v>
      </c>
      <c r="P12" s="4"/>
      <c r="Q12" s="4"/>
      <c r="R12" s="4"/>
      <c r="S12" s="29">
        <f t="shared" si="1"/>
        <v>232126.93000000002</v>
      </c>
      <c r="T12" s="4"/>
      <c r="U12" s="4"/>
      <c r="V12" s="4"/>
      <c r="W12" s="5">
        <f aca="true" t="shared" si="2" ref="W12:W27">S12+T12+U12+V12</f>
        <v>232126.93000000002</v>
      </c>
    </row>
    <row r="13" spans="1:23" ht="12.75">
      <c r="A13" s="3">
        <v>14</v>
      </c>
      <c r="B13" s="4"/>
      <c r="C13" s="4">
        <v>63181.29</v>
      </c>
      <c r="D13" s="4"/>
      <c r="E13" s="4">
        <v>15162.98</v>
      </c>
      <c r="F13" s="4"/>
      <c r="G13" s="4"/>
      <c r="H13" s="4"/>
      <c r="I13" s="1">
        <v>77.04</v>
      </c>
      <c r="J13" s="4"/>
      <c r="K13" s="4">
        <v>0</v>
      </c>
      <c r="L13" s="4">
        <v>1337.7</v>
      </c>
      <c r="M13" s="4">
        <v>0</v>
      </c>
      <c r="N13" s="4">
        <v>0</v>
      </c>
      <c r="O13" s="4">
        <v>0</v>
      </c>
      <c r="P13" s="4"/>
      <c r="Q13" s="4"/>
      <c r="R13" s="4"/>
      <c r="S13" s="29">
        <f t="shared" si="1"/>
        <v>79759.01</v>
      </c>
      <c r="T13" s="4"/>
      <c r="U13" s="4"/>
      <c r="V13" s="4"/>
      <c r="W13" s="5">
        <f t="shared" si="2"/>
        <v>79759.01</v>
      </c>
    </row>
    <row r="14" spans="1:23" ht="12.75">
      <c r="A14" s="3">
        <v>16</v>
      </c>
      <c r="B14" s="4"/>
      <c r="C14" s="4">
        <v>102829.55</v>
      </c>
      <c r="D14" s="4"/>
      <c r="E14" s="4">
        <v>38294.23</v>
      </c>
      <c r="F14" s="4"/>
      <c r="G14" s="4"/>
      <c r="H14" s="4"/>
      <c r="I14" s="1">
        <v>202.04000000000002</v>
      </c>
      <c r="J14" s="4"/>
      <c r="K14" s="4">
        <v>10787.16</v>
      </c>
      <c r="L14" s="4">
        <v>1188.75</v>
      </c>
      <c r="M14" s="4">
        <v>1000.69</v>
      </c>
      <c r="N14" s="4">
        <v>0</v>
      </c>
      <c r="O14" s="4">
        <v>1893.16</v>
      </c>
      <c r="P14" s="4"/>
      <c r="Q14" s="4"/>
      <c r="R14" s="4"/>
      <c r="S14" s="29">
        <f t="shared" si="1"/>
        <v>156195.58000000002</v>
      </c>
      <c r="T14" s="4"/>
      <c r="U14" s="4"/>
      <c r="V14" s="4"/>
      <c r="W14" s="5">
        <f t="shared" si="2"/>
        <v>156195.58000000002</v>
      </c>
    </row>
    <row r="15" spans="1:23" ht="12.75">
      <c r="A15" s="3">
        <v>21</v>
      </c>
      <c r="B15" s="4"/>
      <c r="C15" s="4">
        <v>228974.98</v>
      </c>
      <c r="D15" s="4"/>
      <c r="E15" s="4">
        <v>83110.15</v>
      </c>
      <c r="F15" s="4"/>
      <c r="G15" s="4"/>
      <c r="H15" s="4"/>
      <c r="I15" s="1">
        <v>202.04000000000002</v>
      </c>
      <c r="J15" s="4"/>
      <c r="K15" s="4">
        <v>61607.13</v>
      </c>
      <c r="L15" s="4">
        <v>2853</v>
      </c>
      <c r="M15" s="4">
        <v>8550.2</v>
      </c>
      <c r="N15" s="4">
        <v>0</v>
      </c>
      <c r="O15" s="4">
        <v>634.42</v>
      </c>
      <c r="P15" s="4"/>
      <c r="Q15" s="4"/>
      <c r="R15" s="4"/>
      <c r="S15" s="29">
        <f t="shared" si="1"/>
        <v>385931.92</v>
      </c>
      <c r="T15" s="4"/>
      <c r="U15" s="4"/>
      <c r="V15" s="4"/>
      <c r="W15" s="5">
        <f t="shared" si="2"/>
        <v>385931.92</v>
      </c>
    </row>
    <row r="16" spans="1:23" ht="12.75">
      <c r="A16" s="3">
        <v>24</v>
      </c>
      <c r="B16" s="4"/>
      <c r="C16" s="4">
        <v>288246.36</v>
      </c>
      <c r="D16" s="4"/>
      <c r="E16" s="4">
        <v>85520.51</v>
      </c>
      <c r="F16" s="4"/>
      <c r="G16" s="4"/>
      <c r="H16" s="4"/>
      <c r="I16" s="1">
        <v>328.8</v>
      </c>
      <c r="J16" s="4"/>
      <c r="K16" s="4">
        <v>52712.09</v>
      </c>
      <c r="L16" s="4">
        <v>2377.5</v>
      </c>
      <c r="M16" s="4">
        <v>6214.41</v>
      </c>
      <c r="N16" s="4">
        <v>0</v>
      </c>
      <c r="O16" s="4">
        <v>0</v>
      </c>
      <c r="P16" s="4"/>
      <c r="Q16" s="4"/>
      <c r="R16" s="4"/>
      <c r="S16" s="29">
        <f t="shared" si="1"/>
        <v>435399.67</v>
      </c>
      <c r="T16" s="4"/>
      <c r="U16" s="4"/>
      <c r="V16" s="4"/>
      <c r="W16" s="5">
        <f t="shared" si="2"/>
        <v>435399.67</v>
      </c>
    </row>
    <row r="17" spans="1:23" ht="12.75">
      <c r="A17" s="3">
        <v>25</v>
      </c>
      <c r="B17" s="4"/>
      <c r="C17" s="4">
        <v>196513.13</v>
      </c>
      <c r="D17" s="4"/>
      <c r="E17" s="4">
        <v>65117.42</v>
      </c>
      <c r="F17" s="4"/>
      <c r="G17" s="4"/>
      <c r="H17" s="4"/>
      <c r="I17" s="1">
        <v>351.04</v>
      </c>
      <c r="J17" s="4"/>
      <c r="K17" s="4">
        <v>0</v>
      </c>
      <c r="L17" s="4">
        <v>955.5</v>
      </c>
      <c r="M17" s="4">
        <v>3960.96</v>
      </c>
      <c r="N17" s="4">
        <v>73975.77</v>
      </c>
      <c r="O17" s="4">
        <v>7751.6</v>
      </c>
      <c r="P17" s="4"/>
      <c r="Q17" s="4"/>
      <c r="R17" s="4"/>
      <c r="S17" s="29">
        <f t="shared" si="1"/>
        <v>348625.42</v>
      </c>
      <c r="T17" s="4"/>
      <c r="U17" s="4"/>
      <c r="V17" s="4"/>
      <c r="W17" s="5">
        <f t="shared" si="2"/>
        <v>348625.42</v>
      </c>
    </row>
    <row r="18" spans="1:23" ht="12.75">
      <c r="A18" s="3">
        <v>30</v>
      </c>
      <c r="B18" s="4"/>
      <c r="C18" s="4">
        <v>218332.45</v>
      </c>
      <c r="D18" s="4"/>
      <c r="E18" s="4">
        <v>56418.91</v>
      </c>
      <c r="F18" s="4"/>
      <c r="G18" s="4"/>
      <c r="H18" s="4"/>
      <c r="I18" s="1">
        <v>328.54</v>
      </c>
      <c r="J18" s="4"/>
      <c r="K18" s="4">
        <v>32993.9</v>
      </c>
      <c r="L18" s="4">
        <v>475.5</v>
      </c>
      <c r="M18" s="4">
        <v>2515.66</v>
      </c>
      <c r="N18" s="4">
        <v>0</v>
      </c>
      <c r="O18" s="4">
        <v>2711.95</v>
      </c>
      <c r="P18" s="4"/>
      <c r="Q18" s="4"/>
      <c r="R18" s="4"/>
      <c r="S18" s="29">
        <f t="shared" si="1"/>
        <v>313776.91</v>
      </c>
      <c r="T18" s="4"/>
      <c r="U18" s="4"/>
      <c r="V18" s="4"/>
      <c r="W18" s="5">
        <f t="shared" si="2"/>
        <v>313776.91</v>
      </c>
    </row>
    <row r="19" spans="1:23" ht="12.75">
      <c r="A19" s="3">
        <v>31</v>
      </c>
      <c r="B19" s="4"/>
      <c r="C19" s="4">
        <v>180074.89</v>
      </c>
      <c r="D19" s="4"/>
      <c r="E19" s="4">
        <v>48757.74</v>
      </c>
      <c r="F19" s="4"/>
      <c r="G19" s="4"/>
      <c r="H19" s="4"/>
      <c r="I19" s="1">
        <v>328.54</v>
      </c>
      <c r="J19" s="4"/>
      <c r="K19" s="4">
        <v>24880.4</v>
      </c>
      <c r="L19" s="4">
        <v>1426.5</v>
      </c>
      <c r="M19" s="4">
        <v>5826.8</v>
      </c>
      <c r="N19" s="4">
        <v>0</v>
      </c>
      <c r="O19" s="4">
        <v>253.77</v>
      </c>
      <c r="P19" s="4"/>
      <c r="Q19" s="4"/>
      <c r="R19" s="4"/>
      <c r="S19" s="29">
        <f t="shared" si="1"/>
        <v>261548.63999999998</v>
      </c>
      <c r="T19" s="4"/>
      <c r="U19" s="4"/>
      <c r="V19" s="4"/>
      <c r="W19" s="5">
        <f t="shared" si="2"/>
        <v>261548.63999999998</v>
      </c>
    </row>
    <row r="20" spans="1:23" ht="12.75">
      <c r="A20" s="3">
        <v>32</v>
      </c>
      <c r="B20" s="4"/>
      <c r="C20" s="4">
        <v>135538.78</v>
      </c>
      <c r="D20" s="4"/>
      <c r="E20" s="4">
        <v>42818.64</v>
      </c>
      <c r="F20" s="4"/>
      <c r="G20" s="4"/>
      <c r="H20" s="4"/>
      <c r="I20" s="1">
        <v>328.54</v>
      </c>
      <c r="J20" s="4"/>
      <c r="K20" s="4">
        <v>26978.19</v>
      </c>
      <c r="L20" s="4">
        <v>1664.25</v>
      </c>
      <c r="M20" s="4">
        <v>3748.15</v>
      </c>
      <c r="N20" s="4">
        <v>0</v>
      </c>
      <c r="O20" s="4">
        <v>126.88</v>
      </c>
      <c r="P20" s="4"/>
      <c r="Q20" s="4"/>
      <c r="R20" s="4"/>
      <c r="S20" s="29">
        <f t="shared" si="1"/>
        <v>211203.43</v>
      </c>
      <c r="T20" s="4"/>
      <c r="U20" s="4"/>
      <c r="V20" s="4"/>
      <c r="W20" s="5">
        <f t="shared" si="2"/>
        <v>211203.43</v>
      </c>
    </row>
    <row r="21" spans="1:23" ht="12.75">
      <c r="A21" s="3">
        <v>33</v>
      </c>
      <c r="B21" s="4"/>
      <c r="C21" s="4">
        <v>156206.79</v>
      </c>
      <c r="D21" s="4"/>
      <c r="E21" s="4">
        <v>41502.7</v>
      </c>
      <c r="F21" s="4"/>
      <c r="G21" s="4"/>
      <c r="H21" s="4"/>
      <c r="I21" s="1">
        <v>328.54</v>
      </c>
      <c r="J21" s="4"/>
      <c r="K21" s="4">
        <v>0</v>
      </c>
      <c r="L21" s="4">
        <v>1426.5</v>
      </c>
      <c r="M21" s="4">
        <v>5966.14</v>
      </c>
      <c r="N21" s="4">
        <v>68824.17</v>
      </c>
      <c r="O21" s="4">
        <v>0</v>
      </c>
      <c r="P21" s="4"/>
      <c r="Q21" s="4"/>
      <c r="R21" s="4"/>
      <c r="S21" s="29">
        <f t="shared" si="1"/>
        <v>274254.84</v>
      </c>
      <c r="T21" s="4"/>
      <c r="U21" s="4"/>
      <c r="V21" s="4"/>
      <c r="W21" s="5">
        <f t="shared" si="2"/>
        <v>274254.84</v>
      </c>
    </row>
    <row r="22" spans="1:23" ht="12.75">
      <c r="A22" s="3">
        <v>34</v>
      </c>
      <c r="B22" s="4"/>
      <c r="C22" s="4">
        <v>208648.65</v>
      </c>
      <c r="D22" s="4"/>
      <c r="E22" s="4">
        <v>69250.57</v>
      </c>
      <c r="F22" s="4"/>
      <c r="G22" s="4"/>
      <c r="H22" s="4"/>
      <c r="I22" s="1">
        <v>328.54</v>
      </c>
      <c r="J22" s="4"/>
      <c r="K22" s="4">
        <v>61355.19</v>
      </c>
      <c r="L22" s="4">
        <v>8559</v>
      </c>
      <c r="M22" s="4">
        <v>7397.5</v>
      </c>
      <c r="N22" s="4">
        <v>0</v>
      </c>
      <c r="O22" s="4">
        <v>338.36</v>
      </c>
      <c r="P22" s="4"/>
      <c r="Q22" s="4"/>
      <c r="R22" s="4"/>
      <c r="S22" s="29">
        <f t="shared" si="1"/>
        <v>355877.80999999994</v>
      </c>
      <c r="T22" s="4"/>
      <c r="U22" s="4"/>
      <c r="V22" s="4"/>
      <c r="W22" s="5">
        <f t="shared" si="2"/>
        <v>355877.80999999994</v>
      </c>
    </row>
    <row r="23" spans="1:23" ht="12.75">
      <c r="A23" s="26" t="s">
        <v>30</v>
      </c>
      <c r="B23" s="4"/>
      <c r="C23" s="4">
        <v>65958.28</v>
      </c>
      <c r="D23" s="4"/>
      <c r="E23" s="4">
        <v>18510.29</v>
      </c>
      <c r="F23" s="4"/>
      <c r="G23" s="4"/>
      <c r="H23" s="4"/>
      <c r="I23" s="1">
        <v>0</v>
      </c>
      <c r="J23" s="4"/>
      <c r="K23" s="4">
        <v>0</v>
      </c>
      <c r="L23" s="4"/>
      <c r="M23" s="4">
        <v>1259.1</v>
      </c>
      <c r="N23" s="4">
        <v>0</v>
      </c>
      <c r="O23" s="4">
        <v>0</v>
      </c>
      <c r="P23" s="4"/>
      <c r="Q23" s="4"/>
      <c r="R23" s="4"/>
      <c r="S23" s="29">
        <f t="shared" si="1"/>
        <v>85727.67000000001</v>
      </c>
      <c r="T23" s="4"/>
      <c r="U23" s="4"/>
      <c r="V23" s="4"/>
      <c r="W23" s="5">
        <f t="shared" si="2"/>
        <v>85727.67000000001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>
        <v>0</v>
      </c>
      <c r="L24" s="4"/>
      <c r="M24" s="4">
        <v>0</v>
      </c>
      <c r="N24" s="4">
        <v>0</v>
      </c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116469.06</v>
      </c>
      <c r="D25" s="4"/>
      <c r="E25" s="4">
        <v>31866.39</v>
      </c>
      <c r="F25" s="4"/>
      <c r="G25" s="4"/>
      <c r="H25" s="4"/>
      <c r="I25" s="1">
        <v>106</v>
      </c>
      <c r="J25" s="4"/>
      <c r="K25" s="4"/>
      <c r="L25" s="4"/>
      <c r="M25" s="4">
        <v>2677.8</v>
      </c>
      <c r="N25" s="4">
        <v>48261.57</v>
      </c>
      <c r="O25" s="4">
        <v>0</v>
      </c>
      <c r="P25" s="4"/>
      <c r="Q25" s="4"/>
      <c r="R25" s="4"/>
      <c r="S25" s="29">
        <f t="shared" si="1"/>
        <v>199380.82</v>
      </c>
      <c r="T25" s="4"/>
      <c r="U25" s="4"/>
      <c r="V25" s="4"/>
      <c r="W25" s="5">
        <f t="shared" si="2"/>
        <v>199380.82</v>
      </c>
    </row>
    <row r="26" spans="1:23" ht="12.75">
      <c r="A26" s="26" t="s">
        <v>33</v>
      </c>
      <c r="B26" s="4"/>
      <c r="C26" s="4">
        <v>96363.07</v>
      </c>
      <c r="D26" s="4"/>
      <c r="E26" s="4">
        <v>30307.43</v>
      </c>
      <c r="F26" s="4"/>
      <c r="G26" s="4"/>
      <c r="H26" s="4"/>
      <c r="I26" s="1">
        <v>469.99</v>
      </c>
      <c r="J26" s="4"/>
      <c r="K26" s="4"/>
      <c r="L26" s="4"/>
      <c r="M26" s="4">
        <v>1668.24</v>
      </c>
      <c r="N26" s="4">
        <v>0</v>
      </c>
      <c r="O26" s="4">
        <v>126.88</v>
      </c>
      <c r="P26" s="4"/>
      <c r="Q26" s="4"/>
      <c r="R26" s="4"/>
      <c r="S26" s="29">
        <f t="shared" si="1"/>
        <v>128935.61000000002</v>
      </c>
      <c r="T26" s="4"/>
      <c r="U26" s="4"/>
      <c r="V26" s="4"/>
      <c r="W26" s="5">
        <f t="shared" si="2"/>
        <v>128935.61000000002</v>
      </c>
    </row>
    <row r="27" spans="1:23" ht="12.75">
      <c r="A27" s="26" t="s">
        <v>34</v>
      </c>
      <c r="B27" s="4"/>
      <c r="C27" s="4">
        <v>19504.44</v>
      </c>
      <c r="D27" s="4"/>
      <c r="E27" s="4">
        <v>5059.42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24563.86</v>
      </c>
      <c r="T27" s="4"/>
      <c r="U27" s="4"/>
      <c r="V27" s="4"/>
      <c r="W27" s="5">
        <f t="shared" si="2"/>
        <v>24563.86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3518840.13</v>
      </c>
      <c r="D28" s="8">
        <f t="shared" si="3"/>
        <v>0</v>
      </c>
      <c r="E28" s="8">
        <f t="shared" si="3"/>
        <v>1058839.28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5569.93</v>
      </c>
      <c r="J28" s="8">
        <f t="shared" si="3"/>
        <v>0</v>
      </c>
      <c r="K28" s="8">
        <f t="shared" si="3"/>
        <v>387494.56000000006</v>
      </c>
      <c r="L28" s="8">
        <f t="shared" si="3"/>
        <v>31558.65</v>
      </c>
      <c r="M28" s="8">
        <f t="shared" si="3"/>
        <v>80859.82000000002</v>
      </c>
      <c r="N28" s="8">
        <f t="shared" si="3"/>
        <v>395738.82999999996</v>
      </c>
      <c r="O28" s="8">
        <f t="shared" si="3"/>
        <v>25184.470000000005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5504085.67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5504085.67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0" t="s">
        <v>41</v>
      </c>
      <c r="B30" s="1">
        <v>521353.63</v>
      </c>
      <c r="C30" s="1">
        <v>114312.49</v>
      </c>
      <c r="D30" s="1">
        <v>116762.77</v>
      </c>
      <c r="E30" s="1">
        <v>32185.48</v>
      </c>
      <c r="F30" s="1"/>
      <c r="G30" s="1"/>
      <c r="H30" s="1"/>
      <c r="I30" s="6">
        <v>325.14</v>
      </c>
      <c r="J30" s="1"/>
      <c r="K30" s="1"/>
      <c r="L30" s="1">
        <v>327.6</v>
      </c>
      <c r="M30" s="1">
        <v>5636.8</v>
      </c>
      <c r="N30" s="1">
        <v>58806.560000000005</v>
      </c>
      <c r="O30" s="1">
        <v>1045.53</v>
      </c>
      <c r="P30" s="1"/>
      <c r="Q30" s="1"/>
      <c r="R30" s="1"/>
      <c r="S30" s="5">
        <f>SUM(B30:R30)</f>
        <v>850756.0000000001</v>
      </c>
      <c r="T30" s="1"/>
      <c r="U30" s="1"/>
      <c r="V30" s="1"/>
      <c r="W30" s="5">
        <f>S30+T30+U30+V30</f>
        <v>850756.0000000001</v>
      </c>
    </row>
    <row r="31" spans="1:23" ht="12.75">
      <c r="A31" s="3" t="s">
        <v>42</v>
      </c>
      <c r="B31" s="1">
        <v>561513.76</v>
      </c>
      <c r="C31" s="1">
        <v>157849.7</v>
      </c>
      <c r="D31" s="1">
        <v>116884.08</v>
      </c>
      <c r="E31" s="1">
        <v>35593.76</v>
      </c>
      <c r="F31" s="1"/>
      <c r="G31" s="1"/>
      <c r="H31" s="1"/>
      <c r="I31" s="6">
        <v>75.14</v>
      </c>
      <c r="J31" s="1"/>
      <c r="K31" s="1"/>
      <c r="L31" s="1">
        <v>546</v>
      </c>
      <c r="M31" s="1">
        <v>7156.83</v>
      </c>
      <c r="N31" s="1">
        <v>71715.23</v>
      </c>
      <c r="O31" s="1">
        <v>507.54</v>
      </c>
      <c r="P31" s="1"/>
      <c r="Q31" s="1"/>
      <c r="R31" s="1"/>
      <c r="S31" s="5">
        <f aca="true" t="shared" si="4" ref="S31:S59">SUM(B31:R31)</f>
        <v>951842.0399999999</v>
      </c>
      <c r="T31" s="1"/>
      <c r="U31" s="1"/>
      <c r="V31" s="1"/>
      <c r="W31" s="5">
        <f aca="true" t="shared" si="5" ref="W31:W47">S31+T31+U31+V31</f>
        <v>951842.0399999999</v>
      </c>
    </row>
    <row r="32" spans="1:23" ht="12.75">
      <c r="A32" s="3" t="s">
        <v>43</v>
      </c>
      <c r="B32" s="1">
        <v>218112.33</v>
      </c>
      <c r="C32" s="1">
        <v>61914.26</v>
      </c>
      <c r="D32" s="1">
        <v>52052.69</v>
      </c>
      <c r="E32" s="1">
        <v>21654.5</v>
      </c>
      <c r="F32" s="1"/>
      <c r="G32" s="1"/>
      <c r="H32" s="1"/>
      <c r="I32" s="6">
        <v>350.14</v>
      </c>
      <c r="J32" s="1"/>
      <c r="K32" s="1"/>
      <c r="L32" s="1">
        <v>0</v>
      </c>
      <c r="M32" s="1">
        <v>3724.08</v>
      </c>
      <c r="N32" s="1">
        <v>31175.309999999998</v>
      </c>
      <c r="O32" s="1">
        <v>0</v>
      </c>
      <c r="P32" s="1"/>
      <c r="Q32" s="1"/>
      <c r="R32" s="1"/>
      <c r="S32" s="5">
        <f t="shared" si="4"/>
        <v>388983.31</v>
      </c>
      <c r="T32" s="1"/>
      <c r="U32" s="1"/>
      <c r="V32" s="1"/>
      <c r="W32" s="5">
        <f t="shared" si="5"/>
        <v>388983.31</v>
      </c>
    </row>
    <row r="33" spans="1:23" ht="12.75">
      <c r="A33" s="3" t="s">
        <v>44</v>
      </c>
      <c r="B33" s="1">
        <v>675169.93</v>
      </c>
      <c r="C33" s="1">
        <v>98036.21</v>
      </c>
      <c r="D33" s="1">
        <v>149277.81</v>
      </c>
      <c r="E33" s="1">
        <v>35435.94</v>
      </c>
      <c r="F33" s="1"/>
      <c r="G33" s="1"/>
      <c r="H33" s="1"/>
      <c r="I33" s="6">
        <v>200.14</v>
      </c>
      <c r="J33" s="1"/>
      <c r="K33" s="1">
        <v>44685.99</v>
      </c>
      <c r="L33" s="1">
        <v>237.75</v>
      </c>
      <c r="M33" s="1">
        <v>2900.73</v>
      </c>
      <c r="N33" s="1">
        <v>0</v>
      </c>
      <c r="O33" s="1">
        <v>761.31</v>
      </c>
      <c r="P33" s="1"/>
      <c r="Q33" s="1"/>
      <c r="R33" s="1"/>
      <c r="S33" s="5">
        <f t="shared" si="4"/>
        <v>1006705.8099999999</v>
      </c>
      <c r="T33" s="1"/>
      <c r="U33" s="15"/>
      <c r="V33" s="15"/>
      <c r="W33" s="5">
        <f t="shared" si="5"/>
        <v>1006705.8099999999</v>
      </c>
    </row>
    <row r="34" spans="1:23" ht="12.75">
      <c r="A34" s="3" t="s">
        <v>45</v>
      </c>
      <c r="B34" s="1">
        <v>844047.15</v>
      </c>
      <c r="C34" s="1">
        <v>170362.87</v>
      </c>
      <c r="D34" s="1">
        <v>183321.9</v>
      </c>
      <c r="E34" s="1">
        <v>41477.92</v>
      </c>
      <c r="F34" s="1"/>
      <c r="G34" s="1"/>
      <c r="H34" s="1"/>
      <c r="I34" s="6">
        <v>305.14</v>
      </c>
      <c r="J34" s="1"/>
      <c r="K34" s="1">
        <v>106935.83</v>
      </c>
      <c r="L34" s="1">
        <v>1474.05</v>
      </c>
      <c r="M34" s="1">
        <v>4219.36</v>
      </c>
      <c r="N34" s="1">
        <v>0</v>
      </c>
      <c r="O34" s="1">
        <v>761.31</v>
      </c>
      <c r="P34" s="1"/>
      <c r="Q34" s="1"/>
      <c r="R34" s="1"/>
      <c r="S34" s="5">
        <f t="shared" si="4"/>
        <v>1352905.53</v>
      </c>
      <c r="T34" s="1"/>
      <c r="U34" s="1"/>
      <c r="V34" s="1"/>
      <c r="W34" s="5">
        <f t="shared" si="5"/>
        <v>1352905.53</v>
      </c>
    </row>
    <row r="35" spans="1:23" ht="12.75">
      <c r="A35" s="3" t="s">
        <v>46</v>
      </c>
      <c r="B35" s="1">
        <v>247059.35</v>
      </c>
      <c r="C35" s="1">
        <v>56395.66</v>
      </c>
      <c r="D35" s="1">
        <v>54801.18</v>
      </c>
      <c r="E35" s="1">
        <v>17424.52</v>
      </c>
      <c r="F35" s="1"/>
      <c r="G35" s="1"/>
      <c r="H35" s="1"/>
      <c r="I35" s="6">
        <v>200.14</v>
      </c>
      <c r="J35" s="1"/>
      <c r="K35" s="1">
        <v>0</v>
      </c>
      <c r="L35" s="1">
        <v>819</v>
      </c>
      <c r="M35" s="1">
        <v>4800.78</v>
      </c>
      <c r="N35" s="1">
        <v>11522.24</v>
      </c>
      <c r="O35" s="1">
        <v>126.88</v>
      </c>
      <c r="P35" s="1"/>
      <c r="Q35" s="1"/>
      <c r="R35" s="1"/>
      <c r="S35" s="5">
        <f t="shared" si="4"/>
        <v>393149.75000000006</v>
      </c>
      <c r="T35" s="1"/>
      <c r="U35" s="1"/>
      <c r="V35" s="1"/>
      <c r="W35" s="5">
        <f t="shared" si="5"/>
        <v>393149.75000000006</v>
      </c>
    </row>
    <row r="36" spans="1:23" ht="12.75">
      <c r="A36" s="3" t="s">
        <v>47</v>
      </c>
      <c r="B36" s="1">
        <v>214444.57</v>
      </c>
      <c r="C36" s="1">
        <v>53512.15</v>
      </c>
      <c r="D36" s="1">
        <v>47177.75</v>
      </c>
      <c r="E36" s="1">
        <v>15857.17</v>
      </c>
      <c r="F36" s="1"/>
      <c r="G36" s="1"/>
      <c r="H36" s="1"/>
      <c r="I36" s="6">
        <v>350.14</v>
      </c>
      <c r="J36" s="1"/>
      <c r="K36" s="1">
        <v>0</v>
      </c>
      <c r="L36" s="1">
        <v>136.5</v>
      </c>
      <c r="M36" s="1">
        <v>1851.91</v>
      </c>
      <c r="N36" s="1">
        <v>17434.66</v>
      </c>
      <c r="O36" s="1">
        <v>126.88</v>
      </c>
      <c r="P36" s="1"/>
      <c r="Q36" s="1"/>
      <c r="R36" s="1"/>
      <c r="S36" s="5">
        <f t="shared" si="4"/>
        <v>350891.73</v>
      </c>
      <c r="T36" s="1"/>
      <c r="U36" s="1"/>
      <c r="V36" s="1"/>
      <c r="W36" s="5">
        <f t="shared" si="5"/>
        <v>350891.73</v>
      </c>
    </row>
    <row r="37" spans="1:23" ht="12.75">
      <c r="A37" s="3" t="s">
        <v>48</v>
      </c>
      <c r="B37" s="1">
        <v>300911.29</v>
      </c>
      <c r="C37" s="1">
        <v>48815.34</v>
      </c>
      <c r="D37" s="1">
        <v>67507.53</v>
      </c>
      <c r="E37" s="1">
        <v>16679.91</v>
      </c>
      <c r="F37" s="1"/>
      <c r="G37" s="1"/>
      <c r="H37" s="1"/>
      <c r="I37" s="6">
        <v>280.14</v>
      </c>
      <c r="J37" s="1"/>
      <c r="K37" s="1">
        <v>0</v>
      </c>
      <c r="L37" s="1">
        <v>1092</v>
      </c>
      <c r="M37" s="1">
        <v>5127.6</v>
      </c>
      <c r="N37" s="1">
        <v>16710.58</v>
      </c>
      <c r="O37" s="1">
        <v>0</v>
      </c>
      <c r="P37" s="1"/>
      <c r="Q37" s="1"/>
      <c r="R37" s="1"/>
      <c r="S37" s="5">
        <f t="shared" si="4"/>
        <v>457124.39</v>
      </c>
      <c r="T37" s="1"/>
      <c r="U37" s="1"/>
      <c r="V37" s="1"/>
      <c r="W37" s="5">
        <f t="shared" si="5"/>
        <v>457124.39</v>
      </c>
    </row>
    <row r="38" spans="1:23" ht="12.75">
      <c r="A38" s="3" t="s">
        <v>49</v>
      </c>
      <c r="B38" s="1">
        <v>425405.68</v>
      </c>
      <c r="C38" s="1">
        <v>119942.32</v>
      </c>
      <c r="D38" s="1">
        <v>90283.91</v>
      </c>
      <c r="E38" s="1">
        <v>30818.86</v>
      </c>
      <c r="F38" s="1"/>
      <c r="G38" s="1"/>
      <c r="H38" s="1"/>
      <c r="I38" s="6">
        <v>350.14</v>
      </c>
      <c r="J38" s="1"/>
      <c r="K38" s="1">
        <v>0</v>
      </c>
      <c r="L38" s="1">
        <v>475.5</v>
      </c>
      <c r="M38" s="1">
        <v>3439.08</v>
      </c>
      <c r="N38" s="1">
        <v>52922.63</v>
      </c>
      <c r="O38" s="1">
        <v>0</v>
      </c>
      <c r="P38" s="1"/>
      <c r="Q38" s="1"/>
      <c r="R38" s="1"/>
      <c r="S38" s="5">
        <f t="shared" si="4"/>
        <v>723638.12</v>
      </c>
      <c r="T38" s="1"/>
      <c r="U38" s="15"/>
      <c r="V38" s="1"/>
      <c r="W38" s="5">
        <f t="shared" si="5"/>
        <v>723638.12</v>
      </c>
    </row>
    <row r="39" spans="1:23" ht="12.75">
      <c r="A39" s="3" t="s">
        <v>50</v>
      </c>
      <c r="B39" s="1">
        <v>492032.74</v>
      </c>
      <c r="C39" s="1">
        <v>95179.53</v>
      </c>
      <c r="D39" s="1">
        <v>110617.76</v>
      </c>
      <c r="E39" s="1">
        <v>24102.68</v>
      </c>
      <c r="F39" s="1"/>
      <c r="G39" s="1"/>
      <c r="H39" s="1"/>
      <c r="I39" s="6">
        <v>200.14</v>
      </c>
      <c r="J39" s="1"/>
      <c r="K39" s="1">
        <v>0</v>
      </c>
      <c r="L39" s="1">
        <v>819</v>
      </c>
      <c r="M39" s="1">
        <v>2641.06</v>
      </c>
      <c r="N39" s="1">
        <v>39171.05</v>
      </c>
      <c r="O39" s="1">
        <v>1268.85</v>
      </c>
      <c r="P39" s="1"/>
      <c r="Q39" s="1"/>
      <c r="R39" s="1"/>
      <c r="S39" s="5">
        <f t="shared" si="4"/>
        <v>766032.8100000002</v>
      </c>
      <c r="T39" s="1"/>
      <c r="U39" s="1"/>
      <c r="V39" s="1"/>
      <c r="W39" s="5">
        <f t="shared" si="5"/>
        <v>766032.8100000002</v>
      </c>
    </row>
    <row r="40" spans="1:23" ht="12.75">
      <c r="A40" s="3" t="s">
        <v>51</v>
      </c>
      <c r="B40" s="1">
        <v>270356.63</v>
      </c>
      <c r="C40" s="1">
        <v>72262.08</v>
      </c>
      <c r="D40" s="1">
        <v>59863.07</v>
      </c>
      <c r="E40" s="1">
        <v>22176.5</v>
      </c>
      <c r="F40" s="1"/>
      <c r="G40" s="1"/>
      <c r="H40" s="1"/>
      <c r="I40" s="6">
        <v>325.14</v>
      </c>
      <c r="J40" s="1"/>
      <c r="K40" s="1">
        <v>96913.09</v>
      </c>
      <c r="L40" s="1">
        <v>1426.5</v>
      </c>
      <c r="M40" s="1">
        <v>1768.73</v>
      </c>
      <c r="N40" s="1">
        <v>0</v>
      </c>
      <c r="O40" s="1">
        <v>3535.86</v>
      </c>
      <c r="P40" s="1"/>
      <c r="Q40" s="1"/>
      <c r="R40" s="1"/>
      <c r="S40" s="5">
        <f t="shared" si="4"/>
        <v>528627.6</v>
      </c>
      <c r="T40" s="1"/>
      <c r="U40" s="1"/>
      <c r="V40" s="1"/>
      <c r="W40" s="5">
        <f t="shared" si="5"/>
        <v>528627.6</v>
      </c>
    </row>
    <row r="41" spans="1:23" ht="12.75">
      <c r="A41" s="3" t="s">
        <v>52</v>
      </c>
      <c r="B41" s="1">
        <v>1064077.64</v>
      </c>
      <c r="C41" s="1">
        <v>131603.19</v>
      </c>
      <c r="D41" s="1">
        <v>225176.91</v>
      </c>
      <c r="E41" s="1">
        <v>36974.71</v>
      </c>
      <c r="F41" s="1"/>
      <c r="G41" s="1"/>
      <c r="H41" s="1"/>
      <c r="I41" s="6">
        <v>200.14</v>
      </c>
      <c r="J41" s="1">
        <v>3600</v>
      </c>
      <c r="K41" s="1">
        <v>81443.58</v>
      </c>
      <c r="L41" s="1">
        <v>3328.5</v>
      </c>
      <c r="M41" s="1">
        <v>4940.11</v>
      </c>
      <c r="N41" s="1">
        <v>0</v>
      </c>
      <c r="O41" s="1">
        <v>1141.98</v>
      </c>
      <c r="P41" s="1"/>
      <c r="Q41" s="1"/>
      <c r="R41" s="1"/>
      <c r="S41" s="5">
        <f t="shared" si="4"/>
        <v>1552486.7599999998</v>
      </c>
      <c r="T41" s="1"/>
      <c r="U41" s="1"/>
      <c r="V41" s="1"/>
      <c r="W41" s="5">
        <f t="shared" si="5"/>
        <v>1552486.7599999998</v>
      </c>
    </row>
    <row r="42" spans="1:23" ht="12.75">
      <c r="A42" s="3" t="s">
        <v>53</v>
      </c>
      <c r="B42" s="1">
        <v>619421.9</v>
      </c>
      <c r="C42" s="1">
        <v>62757.08</v>
      </c>
      <c r="D42" s="1">
        <v>131790.93</v>
      </c>
      <c r="E42" s="1">
        <v>23048.2</v>
      </c>
      <c r="F42" s="1"/>
      <c r="G42" s="1"/>
      <c r="H42" s="1"/>
      <c r="I42" s="6">
        <v>407.78</v>
      </c>
      <c r="J42" s="1">
        <v>2300</v>
      </c>
      <c r="K42" s="1">
        <v>193826.08</v>
      </c>
      <c r="L42" s="1">
        <v>0</v>
      </c>
      <c r="M42" s="1">
        <v>3537.46</v>
      </c>
      <c r="N42" s="1">
        <v>0</v>
      </c>
      <c r="O42" s="1"/>
      <c r="P42" s="1"/>
      <c r="Q42" s="1"/>
      <c r="R42" s="1"/>
      <c r="S42" s="5">
        <f t="shared" si="4"/>
        <v>1037089.4299999998</v>
      </c>
      <c r="T42" s="1"/>
      <c r="U42" s="1"/>
      <c r="V42" s="1"/>
      <c r="W42" s="5">
        <f t="shared" si="5"/>
        <v>1037089.4299999998</v>
      </c>
    </row>
    <row r="43" spans="1:23" ht="12.75">
      <c r="A43" s="3" t="s">
        <v>54</v>
      </c>
      <c r="B43" s="1">
        <v>1024170.63</v>
      </c>
      <c r="C43" s="1">
        <v>81308.22</v>
      </c>
      <c r="D43" s="1">
        <v>227124.6</v>
      </c>
      <c r="E43" s="1">
        <v>39877.92</v>
      </c>
      <c r="F43" s="1"/>
      <c r="G43" s="1"/>
      <c r="H43" s="1"/>
      <c r="I43" s="6">
        <v>200.14</v>
      </c>
      <c r="J43" s="1">
        <v>1500</v>
      </c>
      <c r="K43" s="1">
        <v>66178.05</v>
      </c>
      <c r="L43" s="1">
        <v>2615.25</v>
      </c>
      <c r="M43" s="1">
        <v>4192.76</v>
      </c>
      <c r="N43" s="1">
        <v>0</v>
      </c>
      <c r="O43" s="1">
        <v>1015.08</v>
      </c>
      <c r="P43" s="1"/>
      <c r="Q43" s="1"/>
      <c r="R43" s="1"/>
      <c r="S43" s="5">
        <f t="shared" si="4"/>
        <v>1448182.6500000001</v>
      </c>
      <c r="T43" s="1"/>
      <c r="U43" s="1"/>
      <c r="V43" s="1"/>
      <c r="W43" s="5">
        <f t="shared" si="5"/>
        <v>1448182.6500000001</v>
      </c>
    </row>
    <row r="44" spans="1:23" ht="12.75">
      <c r="A44" s="34" t="s">
        <v>55</v>
      </c>
      <c r="B44" s="1">
        <v>192318.4</v>
      </c>
      <c r="C44" s="1">
        <v>43879.36</v>
      </c>
      <c r="D44" s="1">
        <v>42310.04</v>
      </c>
      <c r="E44" s="1">
        <v>16132.21</v>
      </c>
      <c r="F44" s="1"/>
      <c r="G44" s="1"/>
      <c r="H44" s="1"/>
      <c r="I44" s="6">
        <v>300</v>
      </c>
      <c r="J44" s="1"/>
      <c r="K44" s="1">
        <v>0</v>
      </c>
      <c r="L44" s="1"/>
      <c r="M44" s="1">
        <v>2267.4</v>
      </c>
      <c r="N44" s="1">
        <v>17968.690000000002</v>
      </c>
      <c r="O44" s="1">
        <v>0</v>
      </c>
      <c r="P44" s="1"/>
      <c r="Q44" s="1"/>
      <c r="R44" s="1"/>
      <c r="S44" s="5">
        <f t="shared" si="4"/>
        <v>315176.10000000003</v>
      </c>
      <c r="T44" s="1"/>
      <c r="U44" s="1"/>
      <c r="V44" s="1"/>
      <c r="W44" s="5">
        <f t="shared" si="5"/>
        <v>315176.10000000003</v>
      </c>
    </row>
    <row r="45" spans="1:23" ht="12.75">
      <c r="A45" s="34" t="s">
        <v>56</v>
      </c>
      <c r="B45" s="1">
        <v>490523.77</v>
      </c>
      <c r="C45" s="1">
        <v>66641.69</v>
      </c>
      <c r="D45" s="1">
        <v>108794.13</v>
      </c>
      <c r="E45" s="1">
        <v>30314.36</v>
      </c>
      <c r="F45" s="1">
        <v>8715</v>
      </c>
      <c r="G45" s="1"/>
      <c r="H45" s="1"/>
      <c r="I45" s="6">
        <v>275</v>
      </c>
      <c r="J45" s="1"/>
      <c r="K45" s="1"/>
      <c r="L45" s="1"/>
      <c r="M45" s="1">
        <v>2523.26</v>
      </c>
      <c r="N45" s="1">
        <v>24406.37</v>
      </c>
      <c r="O45" s="1">
        <v>507.54</v>
      </c>
      <c r="P45" s="1"/>
      <c r="Q45" s="1"/>
      <c r="R45" s="1"/>
      <c r="S45" s="5">
        <f t="shared" si="4"/>
        <v>732701.12</v>
      </c>
      <c r="T45" s="1"/>
      <c r="U45" s="1"/>
      <c r="V45" s="1"/>
      <c r="W45" s="5">
        <f t="shared" si="5"/>
        <v>732701.12</v>
      </c>
    </row>
    <row r="46" spans="1:23" ht="12.75">
      <c r="A46" s="34" t="s">
        <v>57</v>
      </c>
      <c r="B46" s="1">
        <v>261533.72</v>
      </c>
      <c r="C46" s="1">
        <v>69594.23</v>
      </c>
      <c r="D46" s="1">
        <v>56656.62</v>
      </c>
      <c r="E46" s="1">
        <v>23928.52</v>
      </c>
      <c r="F46" s="1"/>
      <c r="G46" s="1"/>
      <c r="H46" s="1"/>
      <c r="I46" s="6"/>
      <c r="J46" s="1"/>
      <c r="K46" s="1"/>
      <c r="L46" s="1"/>
      <c r="M46" s="1">
        <v>2926.07</v>
      </c>
      <c r="N46" s="1">
        <v>15086.310000000001</v>
      </c>
      <c r="O46" s="1">
        <v>126.88</v>
      </c>
      <c r="P46" s="1"/>
      <c r="Q46" s="1"/>
      <c r="R46" s="1"/>
      <c r="S46" s="5">
        <f t="shared" si="4"/>
        <v>429852.35000000003</v>
      </c>
      <c r="T46" s="1"/>
      <c r="U46" s="1"/>
      <c r="V46" s="1"/>
      <c r="W46" s="5">
        <f t="shared" si="5"/>
        <v>429852.35000000003</v>
      </c>
    </row>
    <row r="47" spans="1:23" ht="12.75">
      <c r="A47" s="34" t="s">
        <v>58</v>
      </c>
      <c r="B47" s="1">
        <v>160818.88</v>
      </c>
      <c r="C47" s="1">
        <v>53956.88</v>
      </c>
      <c r="D47" s="1">
        <v>35380.15</v>
      </c>
      <c r="E47" s="1">
        <v>13218.7</v>
      </c>
      <c r="F47" s="1"/>
      <c r="G47" s="1"/>
      <c r="H47" s="1"/>
      <c r="I47" s="6"/>
      <c r="J47" s="1"/>
      <c r="K47" s="1"/>
      <c r="L47" s="1"/>
      <c r="M47" s="1">
        <v>2634.73</v>
      </c>
      <c r="N47" s="1"/>
      <c r="O47" s="1"/>
      <c r="P47" s="1"/>
      <c r="Q47" s="1"/>
      <c r="R47" s="1"/>
      <c r="S47" s="5">
        <f t="shared" si="4"/>
        <v>266009.33999999997</v>
      </c>
      <c r="T47" s="1"/>
      <c r="U47" s="1"/>
      <c r="V47" s="1"/>
      <c r="W47" s="5">
        <f t="shared" si="5"/>
        <v>266009.33999999997</v>
      </c>
    </row>
    <row r="48" spans="1:23" s="14" customFormat="1" ht="12.75">
      <c r="A48" s="8" t="s">
        <v>1</v>
      </c>
      <c r="B48" s="8">
        <f aca="true" t="shared" si="6" ref="B48:W48">SUM(B30:B47)</f>
        <v>8583272.000000002</v>
      </c>
      <c r="C48" s="8">
        <f t="shared" si="6"/>
        <v>1558323.26</v>
      </c>
      <c r="D48" s="8">
        <f t="shared" si="6"/>
        <v>1875783.83</v>
      </c>
      <c r="E48" s="8">
        <f t="shared" si="6"/>
        <v>476901.86000000004</v>
      </c>
      <c r="F48" s="8">
        <f t="shared" si="6"/>
        <v>8715</v>
      </c>
      <c r="G48" s="8">
        <f t="shared" si="6"/>
        <v>0</v>
      </c>
      <c r="H48" s="8">
        <f t="shared" si="6"/>
        <v>0</v>
      </c>
      <c r="I48" s="8">
        <f t="shared" si="6"/>
        <v>4344.5999999999985</v>
      </c>
      <c r="J48" s="8">
        <f t="shared" si="6"/>
        <v>7400</v>
      </c>
      <c r="K48" s="8">
        <f t="shared" si="6"/>
        <v>589982.62</v>
      </c>
      <c r="L48" s="8">
        <f t="shared" si="6"/>
        <v>13297.65</v>
      </c>
      <c r="M48" s="8">
        <f t="shared" si="6"/>
        <v>66288.75</v>
      </c>
      <c r="N48" s="8">
        <f t="shared" si="6"/>
        <v>356919.63</v>
      </c>
      <c r="O48" s="8">
        <f t="shared" si="6"/>
        <v>10925.64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13552154.839999998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13552154.839999998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169318.44</v>
      </c>
      <c r="D50" s="1"/>
      <c r="E50" s="1">
        <v>41598.97</v>
      </c>
      <c r="F50" s="1"/>
      <c r="G50" s="1"/>
      <c r="H50" s="1"/>
      <c r="I50" s="8">
        <v>285.67</v>
      </c>
      <c r="J50" s="1"/>
      <c r="K50" s="1">
        <v>10060.47</v>
      </c>
      <c r="L50" s="1">
        <v>27.3</v>
      </c>
      <c r="M50" s="1">
        <v>457.28</v>
      </c>
      <c r="N50" s="1"/>
      <c r="O50" s="1"/>
      <c r="P50" s="1"/>
      <c r="Q50" s="1"/>
      <c r="R50" s="1"/>
      <c r="S50" s="5">
        <f t="shared" si="4"/>
        <v>221748.13</v>
      </c>
      <c r="T50" s="1"/>
      <c r="U50" s="1"/>
      <c r="V50" s="1"/>
      <c r="W50" s="5">
        <f>S50+T50+U50+V50</f>
        <v>221748.13</v>
      </c>
    </row>
    <row r="51" spans="1:23" ht="12.75">
      <c r="A51" s="1" t="s">
        <v>22</v>
      </c>
      <c r="B51" s="1"/>
      <c r="C51" s="1">
        <v>76401.96</v>
      </c>
      <c r="D51" s="1"/>
      <c r="E51" s="1">
        <v>18138.08</v>
      </c>
      <c r="F51" s="1"/>
      <c r="G51" s="1"/>
      <c r="H51" s="1"/>
      <c r="I51" s="8">
        <v>70.66</v>
      </c>
      <c r="J51" s="1"/>
      <c r="K51" s="1">
        <v>43433.15</v>
      </c>
      <c r="L51" s="1"/>
      <c r="M51" s="1">
        <v>620.68</v>
      </c>
      <c r="N51" s="1"/>
      <c r="O51" s="1"/>
      <c r="P51" s="1"/>
      <c r="Q51" s="1"/>
      <c r="R51" s="1"/>
      <c r="S51" s="5">
        <f t="shared" si="4"/>
        <v>138664.53</v>
      </c>
      <c r="T51" s="1"/>
      <c r="U51" s="1"/>
      <c r="V51" s="1"/>
      <c r="W51" s="5">
        <f>S51+T51+U51+V51</f>
        <v>138664.53</v>
      </c>
    </row>
    <row r="52" spans="1:23" ht="12.75">
      <c r="A52" s="9" t="s">
        <v>3</v>
      </c>
      <c r="B52" s="1"/>
      <c r="C52" s="1">
        <v>135389.38</v>
      </c>
      <c r="D52" s="1"/>
      <c r="E52" s="1">
        <v>29022.85</v>
      </c>
      <c r="F52" s="1"/>
      <c r="G52" s="1"/>
      <c r="H52" s="1"/>
      <c r="I52" s="8">
        <v>195.66</v>
      </c>
      <c r="J52" s="1"/>
      <c r="K52" s="1"/>
      <c r="L52" s="1"/>
      <c r="M52" s="1">
        <v>456.01</v>
      </c>
      <c r="N52" s="1"/>
      <c r="O52" s="1"/>
      <c r="P52" s="1"/>
      <c r="Q52" s="1"/>
      <c r="R52" s="1"/>
      <c r="S52" s="5">
        <f t="shared" si="4"/>
        <v>165063.90000000002</v>
      </c>
      <c r="T52" s="1"/>
      <c r="U52" s="1"/>
      <c r="V52" s="1"/>
      <c r="W52" s="5">
        <f>S52+T52+U52+V52</f>
        <v>165063.90000000002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381109.78</v>
      </c>
      <c r="D53" s="8">
        <f t="shared" si="7"/>
        <v>0</v>
      </c>
      <c r="E53" s="8">
        <f t="shared" si="7"/>
        <v>88759.9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551.99</v>
      </c>
      <c r="J53" s="8">
        <f t="shared" si="7"/>
        <v>0</v>
      </c>
      <c r="K53" s="8">
        <f t="shared" si="7"/>
        <v>53493.62</v>
      </c>
      <c r="L53" s="8">
        <f t="shared" si="7"/>
        <v>27.3</v>
      </c>
      <c r="M53" s="8">
        <f t="shared" si="7"/>
        <v>1533.97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525476.56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525476.56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200387.94</v>
      </c>
      <c r="D55" s="8"/>
      <c r="E55" s="8">
        <v>51040.58</v>
      </c>
      <c r="F55" s="8">
        <v>1587.5</v>
      </c>
      <c r="G55" s="8"/>
      <c r="H55" s="8"/>
      <c r="I55" s="8">
        <v>252.5</v>
      </c>
      <c r="J55" s="8"/>
      <c r="K55" s="8">
        <v>134376.76</v>
      </c>
      <c r="L55" s="8">
        <v>1093.65</v>
      </c>
      <c r="M55" s="8">
        <v>1221.09</v>
      </c>
      <c r="N55" s="8"/>
      <c r="O55" s="8">
        <v>6392.3</v>
      </c>
      <c r="P55" s="8"/>
      <c r="Q55" s="8"/>
      <c r="R55" s="8"/>
      <c r="S55" s="5">
        <f t="shared" si="4"/>
        <v>396352.32000000007</v>
      </c>
      <c r="T55" s="17"/>
      <c r="U55" s="8"/>
      <c r="V55" s="8"/>
      <c r="W55" s="8">
        <f>S55+T55+U55+V55</f>
        <v>396352.32000000007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72699.87</v>
      </c>
      <c r="C57" s="19">
        <v>6627.78</v>
      </c>
      <c r="D57" s="19">
        <v>15993.97</v>
      </c>
      <c r="E57" s="19">
        <v>2179.51</v>
      </c>
      <c r="F57" s="19"/>
      <c r="G57" s="19"/>
      <c r="H57" s="19"/>
      <c r="I57" s="8">
        <v>341</v>
      </c>
      <c r="J57" s="19"/>
      <c r="K57" s="19"/>
      <c r="L57" s="19"/>
      <c r="M57" s="19">
        <v>209</v>
      </c>
      <c r="N57" s="19"/>
      <c r="O57" s="19"/>
      <c r="P57" s="19"/>
      <c r="Q57" s="19"/>
      <c r="R57" s="19"/>
      <c r="S57" s="5">
        <f t="shared" si="4"/>
        <v>98051.12999999999</v>
      </c>
      <c r="T57" s="19"/>
      <c r="U57" s="19"/>
      <c r="V57" s="19"/>
      <c r="W57" s="8">
        <f>S57+T57+U57+V57</f>
        <v>98051.12999999999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1" customFormat="1" ht="12.75">
      <c r="A59" s="62" t="s">
        <v>29</v>
      </c>
      <c r="B59" s="63"/>
      <c r="C59" s="35">
        <v>76955.55</v>
      </c>
      <c r="D59" s="64"/>
      <c r="E59" s="35">
        <v>17571.53</v>
      </c>
      <c r="F59" s="35"/>
      <c r="G59" s="35"/>
      <c r="H59" s="35"/>
      <c r="I59" s="35">
        <v>106.67</v>
      </c>
      <c r="J59" s="35">
        <v>700</v>
      </c>
      <c r="K59" s="35">
        <v>10596.92</v>
      </c>
      <c r="L59" s="35">
        <v>95.1</v>
      </c>
      <c r="M59" s="35">
        <v>794.98</v>
      </c>
      <c r="N59" s="35"/>
      <c r="O59" s="35"/>
      <c r="P59" s="35"/>
      <c r="Q59" s="35"/>
      <c r="R59" s="35"/>
      <c r="S59" s="59">
        <f t="shared" si="4"/>
        <v>106820.75</v>
      </c>
      <c r="T59" s="35"/>
      <c r="U59" s="35"/>
      <c r="V59" s="35"/>
      <c r="W59" s="60">
        <f>S59+T59+U59+V59</f>
        <v>106820.75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8" sqref="S28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4.140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62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280856.42</v>
      </c>
      <c r="D5" s="4"/>
      <c r="E5" s="4">
        <v>76522.15</v>
      </c>
      <c r="F5" s="4"/>
      <c r="G5" s="4"/>
      <c r="H5" s="4"/>
      <c r="I5" s="1">
        <v>77.04</v>
      </c>
      <c r="J5" s="4"/>
      <c r="K5" s="4"/>
      <c r="L5" s="2">
        <v>1188.75</v>
      </c>
      <c r="M5" s="4">
        <v>32223.37</v>
      </c>
      <c r="N5" s="4"/>
      <c r="O5" s="4">
        <v>253.77</v>
      </c>
      <c r="P5" s="4"/>
      <c r="Q5" s="4"/>
      <c r="R5" s="4"/>
      <c r="S5" s="29">
        <f>SUM(B5:R5)</f>
        <v>391121.49999999994</v>
      </c>
      <c r="T5" s="4"/>
      <c r="U5" s="4"/>
      <c r="V5" s="4"/>
      <c r="W5" s="5">
        <f aca="true" t="shared" si="0" ref="W5:W10">S5+T5+U5+V5</f>
        <v>391121.49999999994</v>
      </c>
    </row>
    <row r="6" spans="1:23" ht="12.75">
      <c r="A6" s="3">
        <v>3</v>
      </c>
      <c r="B6" s="4"/>
      <c r="C6" s="4">
        <v>162564.81</v>
      </c>
      <c r="D6" s="4"/>
      <c r="E6" s="4">
        <v>42009.2</v>
      </c>
      <c r="F6" s="4"/>
      <c r="G6" s="4"/>
      <c r="H6" s="4"/>
      <c r="I6" s="1">
        <v>77.03</v>
      </c>
      <c r="J6" s="4"/>
      <c r="K6" s="4"/>
      <c r="L6" s="4">
        <v>218.4</v>
      </c>
      <c r="M6" s="4">
        <v>25135.94</v>
      </c>
      <c r="N6" s="4">
        <v>7427.03</v>
      </c>
      <c r="O6" s="4">
        <v>507.54</v>
      </c>
      <c r="P6" s="4"/>
      <c r="Q6" s="4"/>
      <c r="R6" s="4"/>
      <c r="S6" s="29">
        <f aca="true" t="shared" si="1" ref="S6:S27">SUM(B6:R6)</f>
        <v>237939.95</v>
      </c>
      <c r="T6" s="4"/>
      <c r="U6" s="4"/>
      <c r="V6" s="4"/>
      <c r="W6" s="5">
        <f t="shared" si="0"/>
        <v>237939.95</v>
      </c>
    </row>
    <row r="7" spans="1:23" ht="12.75">
      <c r="A7" s="3">
        <v>4</v>
      </c>
      <c r="B7" s="4"/>
      <c r="C7" s="4">
        <v>191961.22</v>
      </c>
      <c r="D7" s="4"/>
      <c r="E7" s="4">
        <v>45624.02</v>
      </c>
      <c r="F7" s="4"/>
      <c r="G7" s="4"/>
      <c r="H7" s="4"/>
      <c r="I7" s="1">
        <v>3827.03</v>
      </c>
      <c r="J7" s="4"/>
      <c r="K7" s="4"/>
      <c r="L7" s="4">
        <v>618.15</v>
      </c>
      <c r="M7" s="4">
        <v>24148.8</v>
      </c>
      <c r="N7" s="4">
        <v>5774.61</v>
      </c>
      <c r="O7" s="4">
        <v>0</v>
      </c>
      <c r="P7" s="4"/>
      <c r="Q7" s="4"/>
      <c r="R7" s="4"/>
      <c r="S7" s="29">
        <f t="shared" si="1"/>
        <v>271953.82999999996</v>
      </c>
      <c r="T7" s="4"/>
      <c r="U7" s="4"/>
      <c r="V7" s="4"/>
      <c r="W7" s="5">
        <f t="shared" si="0"/>
        <v>271953.82999999996</v>
      </c>
    </row>
    <row r="8" spans="1:23" ht="12.75">
      <c r="A8" s="3">
        <v>5</v>
      </c>
      <c r="B8" s="4"/>
      <c r="C8" s="4">
        <v>350453.97</v>
      </c>
      <c r="D8" s="4"/>
      <c r="E8" s="4">
        <v>99902.16</v>
      </c>
      <c r="F8" s="4"/>
      <c r="G8" s="4"/>
      <c r="H8" s="4"/>
      <c r="I8" s="1">
        <v>77.03</v>
      </c>
      <c r="J8" s="4"/>
      <c r="K8" s="4"/>
      <c r="L8" s="4">
        <v>95.1</v>
      </c>
      <c r="M8" s="4">
        <v>35957.32</v>
      </c>
      <c r="N8" s="4">
        <v>0</v>
      </c>
      <c r="O8" s="4">
        <v>812.06</v>
      </c>
      <c r="P8" s="4"/>
      <c r="Q8" s="4"/>
      <c r="R8" s="4"/>
      <c r="S8" s="29">
        <f t="shared" si="1"/>
        <v>487297.64</v>
      </c>
      <c r="T8" s="4"/>
      <c r="U8" s="4"/>
      <c r="V8" s="4"/>
      <c r="W8" s="5">
        <f t="shared" si="0"/>
        <v>487297.64</v>
      </c>
    </row>
    <row r="9" spans="1:23" ht="12.75">
      <c r="A9" s="3">
        <v>6</v>
      </c>
      <c r="B9" s="4">
        <v>1806.67</v>
      </c>
      <c r="C9" s="4">
        <v>245952.96</v>
      </c>
      <c r="D9" s="4">
        <v>397.47</v>
      </c>
      <c r="E9" s="4">
        <v>58432.91</v>
      </c>
      <c r="F9" s="4"/>
      <c r="G9" s="4"/>
      <c r="H9" s="4"/>
      <c r="I9" s="1">
        <v>77.03</v>
      </c>
      <c r="J9" s="4"/>
      <c r="K9" s="4"/>
      <c r="L9" s="4">
        <v>237.75</v>
      </c>
      <c r="M9" s="4">
        <v>25082.24</v>
      </c>
      <c r="N9" s="4">
        <v>0</v>
      </c>
      <c r="O9" s="4">
        <v>507.54</v>
      </c>
      <c r="P9" s="4"/>
      <c r="Q9" s="4"/>
      <c r="R9" s="4"/>
      <c r="S9" s="29">
        <f t="shared" si="1"/>
        <v>332494.57</v>
      </c>
      <c r="T9" s="4"/>
      <c r="U9" s="4"/>
      <c r="V9" s="4"/>
      <c r="W9" s="5">
        <f t="shared" si="0"/>
        <v>332494.57</v>
      </c>
    </row>
    <row r="10" spans="1:23" ht="12.75">
      <c r="A10" s="3">
        <v>11</v>
      </c>
      <c r="B10" s="4"/>
      <c r="C10" s="4">
        <v>107136.79</v>
      </c>
      <c r="D10" s="4"/>
      <c r="E10" s="4">
        <v>25120.62</v>
      </c>
      <c r="F10" s="4"/>
      <c r="G10" s="4"/>
      <c r="H10" s="4"/>
      <c r="I10" s="1">
        <v>566.04</v>
      </c>
      <c r="J10" s="4"/>
      <c r="K10" s="4"/>
      <c r="L10" s="4">
        <v>109.2</v>
      </c>
      <c r="M10" s="4">
        <v>15680.859999999999</v>
      </c>
      <c r="N10" s="4">
        <v>0</v>
      </c>
      <c r="O10" s="4">
        <v>0</v>
      </c>
      <c r="P10" s="4"/>
      <c r="Q10" s="4"/>
      <c r="R10" s="4"/>
      <c r="S10" s="29">
        <f t="shared" si="1"/>
        <v>148613.51</v>
      </c>
      <c r="T10" s="4"/>
      <c r="U10" s="4"/>
      <c r="V10" s="4"/>
      <c r="W10" s="5">
        <f t="shared" si="0"/>
        <v>148613.51</v>
      </c>
    </row>
    <row r="11" spans="1:23" ht="12.75">
      <c r="A11" s="3">
        <v>12</v>
      </c>
      <c r="B11" s="4"/>
      <c r="C11" s="4">
        <v>294770.74</v>
      </c>
      <c r="D11" s="4"/>
      <c r="E11" s="4">
        <v>58761.93</v>
      </c>
      <c r="F11" s="4"/>
      <c r="G11" s="4"/>
      <c r="H11" s="4"/>
      <c r="I11" s="1">
        <v>77.04</v>
      </c>
      <c r="J11" s="4"/>
      <c r="K11" s="4"/>
      <c r="L11" s="4">
        <v>191.1</v>
      </c>
      <c r="M11" s="4">
        <v>28079.35431151535</v>
      </c>
      <c r="N11" s="4">
        <v>6155.0199999999995</v>
      </c>
      <c r="O11" s="4">
        <v>253.77</v>
      </c>
      <c r="P11" s="4"/>
      <c r="Q11" s="4"/>
      <c r="R11" s="4"/>
      <c r="S11" s="29">
        <f t="shared" si="1"/>
        <v>388288.9543115153</v>
      </c>
      <c r="T11" s="4"/>
      <c r="U11" s="4"/>
      <c r="V11" s="4"/>
      <c r="W11" s="5">
        <f>S11+T11+U11+V11</f>
        <v>388288.9543115153</v>
      </c>
    </row>
    <row r="12" spans="1:23" ht="12.75">
      <c r="A12" s="3">
        <v>13</v>
      </c>
      <c r="B12" s="4"/>
      <c r="C12" s="4">
        <v>160856</v>
      </c>
      <c r="D12" s="4"/>
      <c r="E12" s="4">
        <v>40829.99</v>
      </c>
      <c r="F12" s="4"/>
      <c r="G12" s="4"/>
      <c r="H12" s="4"/>
      <c r="I12" s="1">
        <v>77.04</v>
      </c>
      <c r="J12" s="4"/>
      <c r="K12" s="4"/>
      <c r="L12" s="4">
        <v>218.4</v>
      </c>
      <c r="M12" s="4">
        <v>23422.29</v>
      </c>
      <c r="N12" s="4">
        <v>5681.08</v>
      </c>
      <c r="O12" s="4">
        <v>253.77</v>
      </c>
      <c r="P12" s="4"/>
      <c r="Q12" s="4"/>
      <c r="R12" s="4"/>
      <c r="S12" s="29">
        <f t="shared" si="1"/>
        <v>231338.56999999998</v>
      </c>
      <c r="T12" s="4"/>
      <c r="U12" s="4"/>
      <c r="V12" s="4"/>
      <c r="W12" s="5">
        <f aca="true" t="shared" si="2" ref="W12:W27">S12+T12+U12+V12</f>
        <v>231338.56999999998</v>
      </c>
    </row>
    <row r="13" spans="1:23" ht="12.75">
      <c r="A13" s="3">
        <v>14</v>
      </c>
      <c r="B13" s="4"/>
      <c r="C13" s="4">
        <v>71129.18</v>
      </c>
      <c r="D13" s="4"/>
      <c r="E13" s="4">
        <v>15177.3</v>
      </c>
      <c r="F13" s="4"/>
      <c r="G13" s="4"/>
      <c r="H13" s="4"/>
      <c r="I13" s="1">
        <v>392.04</v>
      </c>
      <c r="J13" s="4"/>
      <c r="K13" s="4"/>
      <c r="L13" s="4">
        <v>54.6</v>
      </c>
      <c r="M13" s="4">
        <v>8394.25</v>
      </c>
      <c r="N13" s="4">
        <v>0</v>
      </c>
      <c r="O13" s="4">
        <v>0</v>
      </c>
      <c r="P13" s="4"/>
      <c r="Q13" s="4"/>
      <c r="R13" s="4"/>
      <c r="S13" s="29">
        <f t="shared" si="1"/>
        <v>95147.37</v>
      </c>
      <c r="T13" s="4"/>
      <c r="U13" s="4"/>
      <c r="V13" s="4"/>
      <c r="W13" s="5">
        <f t="shared" si="2"/>
        <v>95147.37</v>
      </c>
    </row>
    <row r="14" spans="1:23" ht="12.75">
      <c r="A14" s="3">
        <v>16</v>
      </c>
      <c r="B14" s="4"/>
      <c r="C14" s="4">
        <v>166286.9</v>
      </c>
      <c r="D14" s="4"/>
      <c r="E14" s="4">
        <v>45366.5</v>
      </c>
      <c r="F14" s="4"/>
      <c r="G14" s="4"/>
      <c r="H14" s="4"/>
      <c r="I14" s="1">
        <v>77.04</v>
      </c>
      <c r="J14" s="4"/>
      <c r="K14" s="4"/>
      <c r="L14" s="4">
        <v>713.25</v>
      </c>
      <c r="M14" s="4">
        <v>17632.84</v>
      </c>
      <c r="N14" s="4">
        <v>0</v>
      </c>
      <c r="O14" s="4">
        <v>253.76</v>
      </c>
      <c r="P14" s="4"/>
      <c r="Q14" s="4"/>
      <c r="R14" s="4"/>
      <c r="S14" s="29">
        <f t="shared" si="1"/>
        <v>230330.29</v>
      </c>
      <c r="T14" s="4"/>
      <c r="U14" s="4"/>
      <c r="V14" s="4"/>
      <c r="W14" s="5">
        <f t="shared" si="2"/>
        <v>230330.29</v>
      </c>
    </row>
    <row r="15" spans="1:23" ht="12.75">
      <c r="A15" s="3">
        <v>21</v>
      </c>
      <c r="B15" s="4">
        <v>1062.27</v>
      </c>
      <c r="C15" s="4">
        <v>375802.86</v>
      </c>
      <c r="D15" s="4">
        <v>233.7</v>
      </c>
      <c r="E15" s="4">
        <v>90574.22</v>
      </c>
      <c r="F15" s="4"/>
      <c r="G15" s="4"/>
      <c r="H15" s="4"/>
      <c r="I15" s="1">
        <v>77.04</v>
      </c>
      <c r="J15" s="4"/>
      <c r="K15" s="4"/>
      <c r="L15" s="4">
        <v>713.25</v>
      </c>
      <c r="M15" s="4">
        <v>39107.13</v>
      </c>
      <c r="N15" s="4">
        <v>0</v>
      </c>
      <c r="O15" s="4">
        <v>507.54</v>
      </c>
      <c r="P15" s="4"/>
      <c r="Q15" s="4"/>
      <c r="R15" s="4"/>
      <c r="S15" s="29">
        <f t="shared" si="1"/>
        <v>508078.01</v>
      </c>
      <c r="T15" s="4"/>
      <c r="U15" s="4"/>
      <c r="V15" s="4"/>
      <c r="W15" s="5">
        <f t="shared" si="2"/>
        <v>508078.01</v>
      </c>
    </row>
    <row r="16" spans="1:23" ht="12.75">
      <c r="A16" s="3">
        <v>24</v>
      </c>
      <c r="B16" s="4">
        <v>2006.51</v>
      </c>
      <c r="C16" s="4">
        <v>336071.95</v>
      </c>
      <c r="D16" s="4">
        <v>441.43</v>
      </c>
      <c r="E16" s="4">
        <v>85389.1</v>
      </c>
      <c r="F16" s="4"/>
      <c r="G16" s="4"/>
      <c r="H16" s="4"/>
      <c r="I16" s="1">
        <v>76.3</v>
      </c>
      <c r="J16" s="4"/>
      <c r="K16" s="4"/>
      <c r="L16" s="4">
        <v>0</v>
      </c>
      <c r="M16" s="4">
        <v>41045.810000000005</v>
      </c>
      <c r="N16" s="4">
        <v>0</v>
      </c>
      <c r="O16" s="4">
        <v>1251.94</v>
      </c>
      <c r="P16" s="4"/>
      <c r="Q16" s="4"/>
      <c r="R16" s="4"/>
      <c r="S16" s="29">
        <f t="shared" si="1"/>
        <v>466283.04</v>
      </c>
      <c r="T16" s="4"/>
      <c r="U16" s="4"/>
      <c r="V16" s="4"/>
      <c r="W16" s="5">
        <f t="shared" si="2"/>
        <v>466283.04</v>
      </c>
    </row>
    <row r="17" spans="1:23" ht="12.75">
      <c r="A17" s="3">
        <v>25</v>
      </c>
      <c r="B17" s="4"/>
      <c r="C17" s="4">
        <v>260003.13</v>
      </c>
      <c r="D17" s="4"/>
      <c r="E17" s="4">
        <v>68347.42</v>
      </c>
      <c r="F17" s="4"/>
      <c r="G17" s="4"/>
      <c r="H17" s="4"/>
      <c r="I17" s="1">
        <v>320.25</v>
      </c>
      <c r="J17" s="4"/>
      <c r="K17" s="4"/>
      <c r="L17" s="4">
        <v>409.5</v>
      </c>
      <c r="M17" s="4">
        <v>23207.34</v>
      </c>
      <c r="N17" s="4">
        <v>7331.5199999999995</v>
      </c>
      <c r="O17" s="4">
        <v>338.36</v>
      </c>
      <c r="P17" s="4"/>
      <c r="Q17" s="4"/>
      <c r="R17" s="4"/>
      <c r="S17" s="29">
        <f t="shared" si="1"/>
        <v>359957.52</v>
      </c>
      <c r="T17" s="4"/>
      <c r="U17" s="4"/>
      <c r="V17" s="4"/>
      <c r="W17" s="5">
        <f t="shared" si="2"/>
        <v>359957.52</v>
      </c>
    </row>
    <row r="18" spans="1:23" ht="12.75">
      <c r="A18" s="3">
        <v>30</v>
      </c>
      <c r="B18" s="4"/>
      <c r="C18" s="4">
        <v>233804.47</v>
      </c>
      <c r="D18" s="4"/>
      <c r="E18" s="4">
        <v>57222.73</v>
      </c>
      <c r="F18" s="4"/>
      <c r="G18" s="4"/>
      <c r="H18" s="4"/>
      <c r="I18" s="1">
        <v>76.04</v>
      </c>
      <c r="J18" s="4"/>
      <c r="K18" s="4"/>
      <c r="L18" s="4">
        <v>713.25</v>
      </c>
      <c r="M18" s="4">
        <v>26644.29</v>
      </c>
      <c r="N18" s="4">
        <v>0</v>
      </c>
      <c r="O18" s="4">
        <v>676.72</v>
      </c>
      <c r="P18" s="4"/>
      <c r="Q18" s="4"/>
      <c r="R18" s="4"/>
      <c r="S18" s="29">
        <f t="shared" si="1"/>
        <v>319137.49999999994</v>
      </c>
      <c r="T18" s="4"/>
      <c r="U18" s="4"/>
      <c r="V18" s="4"/>
      <c r="W18" s="5">
        <f t="shared" si="2"/>
        <v>319137.49999999994</v>
      </c>
    </row>
    <row r="19" spans="1:23" ht="12.75">
      <c r="A19" s="3">
        <v>31</v>
      </c>
      <c r="B19" s="4"/>
      <c r="C19" s="4">
        <v>213817.21</v>
      </c>
      <c r="D19" s="4"/>
      <c r="E19" s="4">
        <v>54014.51</v>
      </c>
      <c r="F19" s="4"/>
      <c r="G19" s="4"/>
      <c r="H19" s="4"/>
      <c r="I19" s="1">
        <v>76.04</v>
      </c>
      <c r="J19" s="4"/>
      <c r="K19" s="4"/>
      <c r="L19" s="4">
        <v>332.85</v>
      </c>
      <c r="M19" s="4">
        <v>41044.16</v>
      </c>
      <c r="N19" s="4">
        <v>0</v>
      </c>
      <c r="O19" s="4">
        <v>253.77</v>
      </c>
      <c r="P19" s="4"/>
      <c r="Q19" s="4"/>
      <c r="R19" s="4"/>
      <c r="S19" s="29">
        <f t="shared" si="1"/>
        <v>309538.5399999999</v>
      </c>
      <c r="T19" s="4"/>
      <c r="U19" s="4"/>
      <c r="V19" s="4"/>
      <c r="W19" s="5">
        <f t="shared" si="2"/>
        <v>309538.5399999999</v>
      </c>
    </row>
    <row r="20" spans="1:23" ht="12.75">
      <c r="A20" s="3">
        <v>32</v>
      </c>
      <c r="B20" s="4"/>
      <c r="C20" s="4">
        <v>184726.2</v>
      </c>
      <c r="D20" s="4"/>
      <c r="E20" s="4">
        <v>47658.87</v>
      </c>
      <c r="F20" s="4"/>
      <c r="G20" s="4"/>
      <c r="H20" s="4"/>
      <c r="I20" s="1">
        <v>76.04</v>
      </c>
      <c r="J20" s="4"/>
      <c r="K20" s="4"/>
      <c r="L20" s="4">
        <v>380.4</v>
      </c>
      <c r="M20" s="4">
        <v>25619.5</v>
      </c>
      <c r="N20" s="4">
        <v>0</v>
      </c>
      <c r="O20" s="4">
        <v>2006.4899999999998</v>
      </c>
      <c r="P20" s="4"/>
      <c r="Q20" s="4"/>
      <c r="R20" s="4"/>
      <c r="S20" s="29">
        <f t="shared" si="1"/>
        <v>260467.5</v>
      </c>
      <c r="T20" s="4"/>
      <c r="U20" s="4"/>
      <c r="V20" s="4"/>
      <c r="W20" s="5">
        <f t="shared" si="2"/>
        <v>260467.5</v>
      </c>
    </row>
    <row r="21" spans="1:23" ht="12.75">
      <c r="A21" s="3">
        <v>33</v>
      </c>
      <c r="B21" s="4"/>
      <c r="C21" s="4">
        <v>157492.02</v>
      </c>
      <c r="D21" s="4"/>
      <c r="E21" s="4">
        <v>37489.35</v>
      </c>
      <c r="F21" s="4"/>
      <c r="G21" s="4"/>
      <c r="H21" s="4"/>
      <c r="I21" s="1">
        <v>76.04</v>
      </c>
      <c r="J21" s="4"/>
      <c r="K21" s="4"/>
      <c r="L21" s="4">
        <v>475.5</v>
      </c>
      <c r="M21" s="4">
        <v>36005.11</v>
      </c>
      <c r="N21" s="4">
        <v>5690.68</v>
      </c>
      <c r="O21" s="4">
        <v>338.36</v>
      </c>
      <c r="P21" s="4"/>
      <c r="Q21" s="4"/>
      <c r="R21" s="4"/>
      <c r="S21" s="29">
        <f t="shared" si="1"/>
        <v>237567.06</v>
      </c>
      <c r="T21" s="4"/>
      <c r="U21" s="4"/>
      <c r="V21" s="4"/>
      <c r="W21" s="5">
        <f t="shared" si="2"/>
        <v>237567.06</v>
      </c>
    </row>
    <row r="22" spans="1:23" ht="12.75">
      <c r="A22" s="3">
        <v>34</v>
      </c>
      <c r="B22" s="4"/>
      <c r="C22" s="4">
        <v>343590.32</v>
      </c>
      <c r="D22" s="4"/>
      <c r="E22" s="4">
        <v>85486.65</v>
      </c>
      <c r="F22" s="4"/>
      <c r="G22" s="4"/>
      <c r="H22" s="4"/>
      <c r="I22" s="1">
        <v>76.04</v>
      </c>
      <c r="J22" s="4"/>
      <c r="K22" s="4"/>
      <c r="L22" s="4">
        <v>713.25</v>
      </c>
      <c r="M22" s="4">
        <v>40744.2</v>
      </c>
      <c r="N22" s="4">
        <v>0</v>
      </c>
      <c r="O22" s="4">
        <v>338.36</v>
      </c>
      <c r="P22" s="4"/>
      <c r="Q22" s="4"/>
      <c r="R22" s="4"/>
      <c r="S22" s="29">
        <f t="shared" si="1"/>
        <v>470948.81999999995</v>
      </c>
      <c r="T22" s="4"/>
      <c r="U22" s="4"/>
      <c r="V22" s="4"/>
      <c r="W22" s="5">
        <f t="shared" si="2"/>
        <v>470948.81999999995</v>
      </c>
    </row>
    <row r="23" spans="1:23" ht="12.75">
      <c r="A23" s="26" t="s">
        <v>30</v>
      </c>
      <c r="B23" s="4"/>
      <c r="C23" s="4">
        <v>88043.31</v>
      </c>
      <c r="D23" s="4"/>
      <c r="E23" s="4">
        <v>20591.17</v>
      </c>
      <c r="F23" s="4"/>
      <c r="G23" s="4"/>
      <c r="H23" s="4"/>
      <c r="I23" s="1">
        <v>300</v>
      </c>
      <c r="J23" s="4"/>
      <c r="K23" s="4"/>
      <c r="L23" s="4"/>
      <c r="M23" s="4">
        <v>11692.73</v>
      </c>
      <c r="N23" s="4">
        <v>0</v>
      </c>
      <c r="O23" s="4">
        <v>0</v>
      </c>
      <c r="P23" s="4"/>
      <c r="Q23" s="4"/>
      <c r="R23" s="4"/>
      <c r="S23" s="29">
        <f t="shared" si="1"/>
        <v>120627.20999999999</v>
      </c>
      <c r="T23" s="4"/>
      <c r="U23" s="4"/>
      <c r="V23" s="4"/>
      <c r="W23" s="5">
        <f t="shared" si="2"/>
        <v>120627.20999999999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139639.66</v>
      </c>
      <c r="D25" s="4"/>
      <c r="E25" s="4">
        <v>31523.59</v>
      </c>
      <c r="F25" s="4"/>
      <c r="G25" s="4"/>
      <c r="H25" s="4"/>
      <c r="I25" s="1">
        <v>106</v>
      </c>
      <c r="J25" s="4"/>
      <c r="K25" s="4"/>
      <c r="L25" s="4"/>
      <c r="M25" s="4">
        <v>19008.649999999998</v>
      </c>
      <c r="N25" s="4">
        <v>6161.16</v>
      </c>
      <c r="O25" s="4">
        <v>0</v>
      </c>
      <c r="P25" s="4"/>
      <c r="Q25" s="4"/>
      <c r="R25" s="4"/>
      <c r="S25" s="29">
        <f t="shared" si="1"/>
        <v>196439.06</v>
      </c>
      <c r="T25" s="4"/>
      <c r="U25" s="4"/>
      <c r="V25" s="4"/>
      <c r="W25" s="5">
        <f t="shared" si="2"/>
        <v>196439.06</v>
      </c>
    </row>
    <row r="26" spans="1:23" ht="12.75">
      <c r="A26" s="26" t="s">
        <v>33</v>
      </c>
      <c r="B26" s="4"/>
      <c r="C26" s="4">
        <v>137594.98</v>
      </c>
      <c r="D26" s="4"/>
      <c r="E26" s="4">
        <v>30789.9</v>
      </c>
      <c r="F26" s="4"/>
      <c r="G26" s="4"/>
      <c r="H26" s="4"/>
      <c r="I26" s="1">
        <v>469.99</v>
      </c>
      <c r="J26" s="4"/>
      <c r="K26" s="4"/>
      <c r="L26" s="4"/>
      <c r="M26" s="4">
        <v>10171.69</v>
      </c>
      <c r="N26" s="4"/>
      <c r="O26" s="4">
        <v>126.88</v>
      </c>
      <c r="P26" s="4"/>
      <c r="Q26" s="4"/>
      <c r="R26" s="4"/>
      <c r="S26" s="29">
        <f t="shared" si="1"/>
        <v>179153.44</v>
      </c>
      <c r="T26" s="4"/>
      <c r="U26" s="4"/>
      <c r="V26" s="4"/>
      <c r="W26" s="5">
        <f t="shared" si="2"/>
        <v>179153.44</v>
      </c>
    </row>
    <row r="27" spans="1:23" ht="12.75">
      <c r="A27" s="26" t="s">
        <v>34</v>
      </c>
      <c r="B27" s="4"/>
      <c r="C27" s="4">
        <v>21934.92</v>
      </c>
      <c r="D27" s="4"/>
      <c r="E27" s="4">
        <v>5749.37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27684.289999999997</v>
      </c>
      <c r="T27" s="4"/>
      <c r="U27" s="4"/>
      <c r="V27" s="4"/>
      <c r="W27" s="5">
        <f t="shared" si="2"/>
        <v>27684.289999999997</v>
      </c>
    </row>
    <row r="28" spans="1:23" s="14" customFormat="1" ht="12.75">
      <c r="A28" s="7" t="s">
        <v>1</v>
      </c>
      <c r="B28" s="8">
        <f>SUM(B5:B27)</f>
        <v>4875.45</v>
      </c>
      <c r="C28" s="8">
        <f aca="true" t="shared" si="3" ref="C28:V28">SUM(C5:C27)</f>
        <v>4524490.0200000005</v>
      </c>
      <c r="D28" s="8">
        <f t="shared" si="3"/>
        <v>1072.6000000000001</v>
      </c>
      <c r="E28" s="8">
        <f t="shared" si="3"/>
        <v>1122583.6600000001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7054.14</v>
      </c>
      <c r="J28" s="8">
        <f t="shared" si="3"/>
        <v>0</v>
      </c>
      <c r="K28" s="8">
        <f t="shared" si="3"/>
        <v>0</v>
      </c>
      <c r="L28" s="8">
        <f t="shared" si="3"/>
        <v>7382.7</v>
      </c>
      <c r="M28" s="8">
        <f t="shared" si="3"/>
        <v>550047.8743115152</v>
      </c>
      <c r="N28" s="8">
        <f t="shared" si="3"/>
        <v>44221.100000000006</v>
      </c>
      <c r="O28" s="8">
        <f t="shared" si="3"/>
        <v>8680.630000000001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6270408.174311515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6270408.174311515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544769.81</v>
      </c>
      <c r="C30" s="1">
        <v>101587.8</v>
      </c>
      <c r="D30" s="1">
        <v>122879.33</v>
      </c>
      <c r="E30" s="1">
        <v>27369.73</v>
      </c>
      <c r="F30" s="1"/>
      <c r="G30" s="1"/>
      <c r="H30" s="1"/>
      <c r="I30" s="6">
        <v>82.06</v>
      </c>
      <c r="J30" s="1"/>
      <c r="K30" s="1"/>
      <c r="L30" s="1">
        <v>3467.1</v>
      </c>
      <c r="M30" s="1">
        <v>61138.43</v>
      </c>
      <c r="N30" s="1">
        <v>34748.83</v>
      </c>
      <c r="O30" s="1">
        <v>1268.85</v>
      </c>
      <c r="P30" s="1"/>
      <c r="Q30" s="1"/>
      <c r="R30" s="1"/>
      <c r="S30" s="5">
        <f>SUM(B30:R30)</f>
        <v>897311.9400000001</v>
      </c>
      <c r="T30" s="1"/>
      <c r="U30" s="1"/>
      <c r="V30" s="1"/>
      <c r="W30" s="5">
        <f>S30+T30+U30+V30</f>
        <v>897311.9400000001</v>
      </c>
    </row>
    <row r="31" spans="1:23" ht="12.75">
      <c r="A31" s="12" t="s">
        <v>42</v>
      </c>
      <c r="B31" s="1">
        <v>596159.23</v>
      </c>
      <c r="C31" s="1">
        <v>147080.63</v>
      </c>
      <c r="D31" s="1">
        <v>124151.32</v>
      </c>
      <c r="E31" s="1">
        <v>33508.83</v>
      </c>
      <c r="F31" s="1"/>
      <c r="G31" s="1"/>
      <c r="H31" s="1"/>
      <c r="I31" s="6">
        <v>445.06</v>
      </c>
      <c r="J31" s="1"/>
      <c r="K31" s="1"/>
      <c r="L31" s="1">
        <v>7234.5</v>
      </c>
      <c r="M31" s="1">
        <v>96013.01999999999</v>
      </c>
      <c r="N31" s="1">
        <v>158046</v>
      </c>
      <c r="O31" s="1">
        <v>4387.17</v>
      </c>
      <c r="P31" s="1"/>
      <c r="Q31" s="1"/>
      <c r="R31" s="1"/>
      <c r="S31" s="5">
        <f aca="true" t="shared" si="4" ref="S31:S59">SUM(B31:R31)</f>
        <v>1167025.7599999998</v>
      </c>
      <c r="T31" s="1"/>
      <c r="U31" s="1"/>
      <c r="V31" s="1"/>
      <c r="W31" s="5">
        <f aca="true" t="shared" si="5" ref="W31:W47">S31+T31+U31+V31</f>
        <v>1167025.7599999998</v>
      </c>
    </row>
    <row r="32" spans="1:23" ht="12.75">
      <c r="A32" s="12" t="s">
        <v>43</v>
      </c>
      <c r="B32" s="1">
        <v>237923.45</v>
      </c>
      <c r="C32" s="1">
        <v>69760.18</v>
      </c>
      <c r="D32" s="1">
        <v>53480.9</v>
      </c>
      <c r="E32" s="1">
        <v>16197.06</v>
      </c>
      <c r="F32" s="1"/>
      <c r="G32" s="1"/>
      <c r="H32" s="1"/>
      <c r="I32" s="6">
        <v>82.06</v>
      </c>
      <c r="J32" s="1"/>
      <c r="K32" s="1"/>
      <c r="L32" s="1">
        <v>1419.6</v>
      </c>
      <c r="M32" s="1">
        <v>40874.200000000004</v>
      </c>
      <c r="N32" s="1">
        <v>38811.68</v>
      </c>
      <c r="O32" s="1">
        <v>5219.99</v>
      </c>
      <c r="P32" s="1"/>
      <c r="Q32" s="1"/>
      <c r="R32" s="1"/>
      <c r="S32" s="5">
        <f t="shared" si="4"/>
        <v>463769.12</v>
      </c>
      <c r="T32" s="1"/>
      <c r="U32" s="1"/>
      <c r="V32" s="1"/>
      <c r="W32" s="5">
        <f t="shared" si="5"/>
        <v>463769.12</v>
      </c>
    </row>
    <row r="33" spans="1:23" ht="12.75">
      <c r="A33" s="12" t="s">
        <v>44</v>
      </c>
      <c r="B33" s="1">
        <v>779297.94</v>
      </c>
      <c r="C33" s="1">
        <v>133406.92</v>
      </c>
      <c r="D33" s="1">
        <v>174723.24</v>
      </c>
      <c r="E33" s="1">
        <v>35995.9</v>
      </c>
      <c r="F33" s="1"/>
      <c r="G33" s="1"/>
      <c r="H33" s="1"/>
      <c r="I33" s="6">
        <v>82.06</v>
      </c>
      <c r="J33" s="1"/>
      <c r="K33" s="1"/>
      <c r="L33" s="1">
        <v>0</v>
      </c>
      <c r="M33" s="1">
        <v>23002.920000000002</v>
      </c>
      <c r="N33" s="1">
        <v>0</v>
      </c>
      <c r="O33" s="1">
        <v>126.88</v>
      </c>
      <c r="P33" s="1"/>
      <c r="Q33" s="1"/>
      <c r="R33" s="1"/>
      <c r="S33" s="5">
        <f t="shared" si="4"/>
        <v>1146635.8599999999</v>
      </c>
      <c r="T33" s="1"/>
      <c r="U33" s="15"/>
      <c r="V33" s="15"/>
      <c r="W33" s="5">
        <f t="shared" si="5"/>
        <v>1146635.8599999999</v>
      </c>
    </row>
    <row r="34" spans="1:23" ht="12.75">
      <c r="A34" s="12" t="s">
        <v>45</v>
      </c>
      <c r="B34" s="1">
        <v>942180.65</v>
      </c>
      <c r="C34" s="1">
        <v>150655.83</v>
      </c>
      <c r="D34" s="1">
        <v>206972.98</v>
      </c>
      <c r="E34" s="1">
        <v>41026.7</v>
      </c>
      <c r="F34" s="1"/>
      <c r="G34" s="1"/>
      <c r="H34" s="1"/>
      <c r="I34" s="6">
        <v>82.06</v>
      </c>
      <c r="J34" s="1"/>
      <c r="K34" s="1"/>
      <c r="L34" s="1">
        <v>1521.6</v>
      </c>
      <c r="M34" s="1">
        <v>48456.69</v>
      </c>
      <c r="N34" s="1">
        <v>0</v>
      </c>
      <c r="O34" s="1">
        <v>507.54</v>
      </c>
      <c r="P34" s="1"/>
      <c r="Q34" s="1"/>
      <c r="R34" s="1"/>
      <c r="S34" s="5">
        <f t="shared" si="4"/>
        <v>1391404.05</v>
      </c>
      <c r="T34" s="1"/>
      <c r="U34" s="1"/>
      <c r="V34" s="1"/>
      <c r="W34" s="5">
        <f t="shared" si="5"/>
        <v>1391404.05</v>
      </c>
    </row>
    <row r="35" spans="1:23" ht="12.75">
      <c r="A35" s="12" t="s">
        <v>46</v>
      </c>
      <c r="B35" s="1">
        <v>270381.12</v>
      </c>
      <c r="C35" s="1">
        <v>52988.92</v>
      </c>
      <c r="D35" s="1">
        <v>61915.59</v>
      </c>
      <c r="E35" s="1">
        <v>16123.53</v>
      </c>
      <c r="F35" s="1"/>
      <c r="G35" s="1"/>
      <c r="H35" s="1"/>
      <c r="I35" s="6">
        <v>82.07</v>
      </c>
      <c r="J35" s="1"/>
      <c r="K35" s="1"/>
      <c r="L35" s="1">
        <v>1365</v>
      </c>
      <c r="M35" s="1">
        <v>35032.2</v>
      </c>
      <c r="N35" s="1">
        <v>29380.17</v>
      </c>
      <c r="O35" s="1">
        <v>3160.62</v>
      </c>
      <c r="P35" s="1"/>
      <c r="Q35" s="1"/>
      <c r="R35" s="1"/>
      <c r="S35" s="5">
        <f t="shared" si="4"/>
        <v>470429.22000000003</v>
      </c>
      <c r="T35" s="1"/>
      <c r="U35" s="1"/>
      <c r="V35" s="1"/>
      <c r="W35" s="5">
        <f t="shared" si="5"/>
        <v>470429.22000000003</v>
      </c>
    </row>
    <row r="36" spans="1:23" ht="12.75">
      <c r="A36" s="12" t="s">
        <v>47</v>
      </c>
      <c r="B36" s="1">
        <v>235206.27</v>
      </c>
      <c r="C36" s="1">
        <v>51657.97</v>
      </c>
      <c r="D36" s="1">
        <v>51745.38</v>
      </c>
      <c r="E36" s="1">
        <v>15647.66</v>
      </c>
      <c r="F36" s="1"/>
      <c r="G36" s="1"/>
      <c r="H36" s="1"/>
      <c r="I36" s="6">
        <v>82.07</v>
      </c>
      <c r="J36" s="1"/>
      <c r="K36" s="1"/>
      <c r="L36" s="1">
        <v>709.8</v>
      </c>
      <c r="M36" s="1">
        <v>18895.46</v>
      </c>
      <c r="N36" s="1">
        <v>25751.36</v>
      </c>
      <c r="O36" s="1">
        <v>126.88</v>
      </c>
      <c r="P36" s="1"/>
      <c r="Q36" s="1"/>
      <c r="R36" s="1"/>
      <c r="S36" s="5">
        <f t="shared" si="4"/>
        <v>399822.85</v>
      </c>
      <c r="T36" s="1"/>
      <c r="U36" s="1"/>
      <c r="V36" s="1"/>
      <c r="W36" s="5">
        <f t="shared" si="5"/>
        <v>399822.85</v>
      </c>
    </row>
    <row r="37" spans="1:23" ht="12.75">
      <c r="A37" s="12" t="s">
        <v>48</v>
      </c>
      <c r="B37" s="1">
        <v>336462.61</v>
      </c>
      <c r="C37" s="1">
        <v>49404.05</v>
      </c>
      <c r="D37" s="1">
        <v>74906.82</v>
      </c>
      <c r="E37" s="1">
        <v>16422.32</v>
      </c>
      <c r="F37" s="1"/>
      <c r="G37" s="1"/>
      <c r="H37" s="1"/>
      <c r="I37" s="6">
        <v>82.07</v>
      </c>
      <c r="J37" s="1"/>
      <c r="K37" s="1"/>
      <c r="L37" s="1">
        <v>0</v>
      </c>
      <c r="M37" s="1">
        <v>39947.23</v>
      </c>
      <c r="N37" s="1">
        <v>7777.35</v>
      </c>
      <c r="O37" s="1">
        <v>0</v>
      </c>
      <c r="P37" s="1"/>
      <c r="Q37" s="1"/>
      <c r="R37" s="1"/>
      <c r="S37" s="5">
        <f t="shared" si="4"/>
        <v>525002.45</v>
      </c>
      <c r="T37" s="1"/>
      <c r="U37" s="1"/>
      <c r="V37" s="1"/>
      <c r="W37" s="5">
        <f t="shared" si="5"/>
        <v>525002.45</v>
      </c>
    </row>
    <row r="38" spans="1:23" ht="12.75">
      <c r="A38" s="12" t="s">
        <v>49</v>
      </c>
      <c r="B38" s="1">
        <v>465363.33</v>
      </c>
      <c r="C38" s="1">
        <v>109694.99</v>
      </c>
      <c r="D38" s="1">
        <v>99360.81</v>
      </c>
      <c r="E38" s="1">
        <v>32128.83</v>
      </c>
      <c r="F38" s="1"/>
      <c r="G38" s="1"/>
      <c r="H38" s="1"/>
      <c r="I38" s="6">
        <v>82.07</v>
      </c>
      <c r="J38" s="1"/>
      <c r="K38" s="1"/>
      <c r="L38" s="1">
        <v>4517.25</v>
      </c>
      <c r="M38" s="1">
        <v>45429.63</v>
      </c>
      <c r="N38" s="1">
        <v>15166.93</v>
      </c>
      <c r="O38" s="1">
        <v>1015.08</v>
      </c>
      <c r="P38" s="1"/>
      <c r="Q38" s="1"/>
      <c r="R38" s="1"/>
      <c r="S38" s="5">
        <f t="shared" si="4"/>
        <v>772758.92</v>
      </c>
      <c r="T38" s="1"/>
      <c r="U38" s="15"/>
      <c r="V38" s="1"/>
      <c r="W38" s="5">
        <f t="shared" si="5"/>
        <v>772758.92</v>
      </c>
    </row>
    <row r="39" spans="1:23" ht="12.75">
      <c r="A39" s="12" t="s">
        <v>50</v>
      </c>
      <c r="B39" s="1">
        <v>492555.81</v>
      </c>
      <c r="C39" s="1">
        <v>90055.27</v>
      </c>
      <c r="D39" s="1">
        <v>115700.18</v>
      </c>
      <c r="E39" s="1">
        <v>24009.89</v>
      </c>
      <c r="F39" s="1"/>
      <c r="G39" s="1"/>
      <c r="H39" s="1"/>
      <c r="I39" s="6">
        <v>82.07</v>
      </c>
      <c r="J39" s="1"/>
      <c r="K39" s="1"/>
      <c r="L39" s="1">
        <v>1965.6</v>
      </c>
      <c r="M39" s="1">
        <v>30838.190000000002</v>
      </c>
      <c r="N39" s="1">
        <v>96252.23</v>
      </c>
      <c r="O39" s="1">
        <v>1522.6200000000001</v>
      </c>
      <c r="P39" s="1"/>
      <c r="Q39" s="1"/>
      <c r="R39" s="1"/>
      <c r="S39" s="5">
        <f t="shared" si="4"/>
        <v>852981.86</v>
      </c>
      <c r="T39" s="1"/>
      <c r="U39" s="1"/>
      <c r="V39" s="1"/>
      <c r="W39" s="5">
        <f t="shared" si="5"/>
        <v>852981.86</v>
      </c>
    </row>
    <row r="40" spans="1:23" ht="12.75">
      <c r="A40" s="12" t="s">
        <v>51</v>
      </c>
      <c r="B40" s="1">
        <v>279241.68</v>
      </c>
      <c r="C40" s="1">
        <v>71510.25</v>
      </c>
      <c r="D40" s="1">
        <v>61943.74</v>
      </c>
      <c r="E40" s="1">
        <v>18823.99</v>
      </c>
      <c r="F40" s="1"/>
      <c r="G40" s="1"/>
      <c r="H40" s="1"/>
      <c r="I40" s="6">
        <v>82.07</v>
      </c>
      <c r="J40" s="1"/>
      <c r="K40" s="1">
        <v>38320.65</v>
      </c>
      <c r="L40" s="1">
        <v>2853</v>
      </c>
      <c r="M40" s="1">
        <v>19530.93</v>
      </c>
      <c r="N40" s="1">
        <v>0</v>
      </c>
      <c r="O40" s="1">
        <v>4094.15</v>
      </c>
      <c r="P40" s="1"/>
      <c r="Q40" s="1"/>
      <c r="R40" s="1"/>
      <c r="S40" s="5">
        <f t="shared" si="4"/>
        <v>496400.46</v>
      </c>
      <c r="T40" s="1"/>
      <c r="U40" s="1"/>
      <c r="V40" s="1"/>
      <c r="W40" s="5">
        <f t="shared" si="5"/>
        <v>496400.46</v>
      </c>
    </row>
    <row r="41" spans="1:23" ht="12.75">
      <c r="A41" s="34" t="s">
        <v>52</v>
      </c>
      <c r="B41" s="1">
        <v>1105133.2</v>
      </c>
      <c r="C41" s="1">
        <v>169216.19</v>
      </c>
      <c r="D41" s="1">
        <v>239552.48</v>
      </c>
      <c r="E41" s="1">
        <v>36030.14</v>
      </c>
      <c r="F41" s="1"/>
      <c r="G41" s="1"/>
      <c r="H41" s="1"/>
      <c r="I41" s="6">
        <v>82.07</v>
      </c>
      <c r="J41" s="1"/>
      <c r="K41" s="1"/>
      <c r="L41" s="1">
        <v>713.25</v>
      </c>
      <c r="M41" s="1">
        <v>44314.689999999995</v>
      </c>
      <c r="N41" s="1">
        <v>0</v>
      </c>
      <c r="O41" s="1">
        <v>761.3</v>
      </c>
      <c r="P41" s="1"/>
      <c r="Q41" s="1"/>
      <c r="R41" s="1"/>
      <c r="S41" s="5">
        <f t="shared" si="4"/>
        <v>1595803.3199999998</v>
      </c>
      <c r="T41" s="1"/>
      <c r="U41" s="1"/>
      <c r="V41" s="1"/>
      <c r="W41" s="5">
        <f t="shared" si="5"/>
        <v>1595803.3199999998</v>
      </c>
    </row>
    <row r="42" spans="1:23" ht="12.75">
      <c r="A42" s="34" t="s">
        <v>53</v>
      </c>
      <c r="B42" s="1">
        <v>623922.82</v>
      </c>
      <c r="C42" s="1">
        <v>89317.7</v>
      </c>
      <c r="D42" s="1">
        <v>137990.26</v>
      </c>
      <c r="E42" s="1">
        <v>22414.22</v>
      </c>
      <c r="F42" s="1"/>
      <c r="G42" s="1"/>
      <c r="H42" s="1"/>
      <c r="I42" s="6">
        <v>164.14</v>
      </c>
      <c r="J42" s="1"/>
      <c r="K42" s="1">
        <v>76641.28</v>
      </c>
      <c r="L42" s="1">
        <v>5706</v>
      </c>
      <c r="M42" s="1">
        <v>39061.82</v>
      </c>
      <c r="N42" s="1">
        <v>0</v>
      </c>
      <c r="O42" s="1">
        <v>0</v>
      </c>
      <c r="P42" s="1"/>
      <c r="Q42" s="1"/>
      <c r="R42" s="1"/>
      <c r="S42" s="5">
        <f t="shared" si="4"/>
        <v>995218.2399999999</v>
      </c>
      <c r="T42" s="1"/>
      <c r="U42" s="1"/>
      <c r="V42" s="1"/>
      <c r="W42" s="5">
        <f t="shared" si="5"/>
        <v>995218.2399999999</v>
      </c>
    </row>
    <row r="43" spans="1:23" ht="12.75">
      <c r="A43" s="34" t="s">
        <v>54</v>
      </c>
      <c r="B43" s="1">
        <v>1073248.84</v>
      </c>
      <c r="C43" s="1">
        <v>152096.99</v>
      </c>
      <c r="D43" s="1">
        <v>239236.77</v>
      </c>
      <c r="E43" s="1">
        <v>44390.1</v>
      </c>
      <c r="F43" s="1"/>
      <c r="G43" s="1"/>
      <c r="H43" s="1"/>
      <c r="I43" s="6">
        <v>657.8399999999999</v>
      </c>
      <c r="J43" s="1"/>
      <c r="K43" s="1"/>
      <c r="L43" s="1">
        <v>2853</v>
      </c>
      <c r="M43" s="1">
        <v>34296.15</v>
      </c>
      <c r="N43" s="1">
        <v>0</v>
      </c>
      <c r="O43" s="1">
        <v>761.35</v>
      </c>
      <c r="P43" s="1"/>
      <c r="Q43" s="1"/>
      <c r="R43" s="1"/>
      <c r="S43" s="5">
        <f t="shared" si="4"/>
        <v>1547541.0400000003</v>
      </c>
      <c r="T43" s="1"/>
      <c r="U43" s="1"/>
      <c r="V43" s="1"/>
      <c r="W43" s="5">
        <f t="shared" si="5"/>
        <v>1547541.0400000003</v>
      </c>
    </row>
    <row r="44" spans="1:23" ht="12.75">
      <c r="A44" s="34" t="s">
        <v>55</v>
      </c>
      <c r="B44" s="1">
        <v>184591.8</v>
      </c>
      <c r="C44" s="1">
        <v>55176.24</v>
      </c>
      <c r="D44" s="1">
        <v>42747.82</v>
      </c>
      <c r="E44" s="1">
        <v>14665.96</v>
      </c>
      <c r="F44" s="1"/>
      <c r="G44" s="1"/>
      <c r="H44" s="1"/>
      <c r="I44" s="6">
        <v>600</v>
      </c>
      <c r="J44" s="1"/>
      <c r="K44" s="1"/>
      <c r="L44" s="1">
        <v>0</v>
      </c>
      <c r="M44" s="1">
        <v>20215.030000000002</v>
      </c>
      <c r="N44" s="1">
        <v>35946.83</v>
      </c>
      <c r="O44" s="1">
        <v>1641.05</v>
      </c>
      <c r="P44" s="1"/>
      <c r="Q44" s="1"/>
      <c r="R44" s="1"/>
      <c r="S44" s="5">
        <f t="shared" si="4"/>
        <v>355584.73000000004</v>
      </c>
      <c r="T44" s="1"/>
      <c r="U44" s="1"/>
      <c r="V44" s="1"/>
      <c r="W44" s="5">
        <f t="shared" si="5"/>
        <v>355584.73000000004</v>
      </c>
    </row>
    <row r="45" spans="1:23" ht="12.75">
      <c r="A45" s="34" t="s">
        <v>56</v>
      </c>
      <c r="B45" s="1">
        <v>493983.22</v>
      </c>
      <c r="C45" s="1">
        <v>104160.04</v>
      </c>
      <c r="D45" s="1">
        <v>109636.54</v>
      </c>
      <c r="E45" s="1">
        <v>29493.19</v>
      </c>
      <c r="F45" s="1"/>
      <c r="G45" s="1"/>
      <c r="H45" s="1"/>
      <c r="I45" s="6">
        <v>785</v>
      </c>
      <c r="J45" s="1"/>
      <c r="K45" s="1"/>
      <c r="L45" s="1"/>
      <c r="M45" s="1">
        <v>15132.769999999999</v>
      </c>
      <c r="N45" s="1">
        <v>6948.53</v>
      </c>
      <c r="O45" s="1">
        <v>0</v>
      </c>
      <c r="P45" s="1"/>
      <c r="Q45" s="1"/>
      <c r="R45" s="1"/>
      <c r="S45" s="5">
        <f t="shared" si="4"/>
        <v>760139.29</v>
      </c>
      <c r="T45" s="1"/>
      <c r="U45" s="1"/>
      <c r="V45" s="1"/>
      <c r="W45" s="5">
        <f t="shared" si="5"/>
        <v>760139.29</v>
      </c>
    </row>
    <row r="46" spans="1:23" ht="12.75">
      <c r="A46" s="34" t="s">
        <v>57</v>
      </c>
      <c r="B46" s="1">
        <v>255000.69</v>
      </c>
      <c r="C46" s="1">
        <v>94079.63</v>
      </c>
      <c r="D46" s="1">
        <v>54914.47</v>
      </c>
      <c r="E46" s="1">
        <v>21927.39</v>
      </c>
      <c r="F46" s="1"/>
      <c r="G46" s="1"/>
      <c r="H46" s="1"/>
      <c r="I46" s="6">
        <v>1229.21</v>
      </c>
      <c r="J46" s="1"/>
      <c r="K46" s="1"/>
      <c r="L46" s="1"/>
      <c r="M46" s="1">
        <v>37982.17</v>
      </c>
      <c r="N46" s="1">
        <v>25235.24</v>
      </c>
      <c r="O46" s="1">
        <v>126.88</v>
      </c>
      <c r="P46" s="1"/>
      <c r="Q46" s="1"/>
      <c r="R46" s="1"/>
      <c r="S46" s="5">
        <f t="shared" si="4"/>
        <v>490495.68000000005</v>
      </c>
      <c r="T46" s="1"/>
      <c r="U46" s="1"/>
      <c r="V46" s="1"/>
      <c r="W46" s="5">
        <f t="shared" si="5"/>
        <v>490495.68000000005</v>
      </c>
    </row>
    <row r="47" spans="1:23" ht="12.75">
      <c r="A47" s="34" t="s">
        <v>58</v>
      </c>
      <c r="B47" s="1">
        <v>158443.84</v>
      </c>
      <c r="C47" s="1">
        <v>50300.85</v>
      </c>
      <c r="D47" s="1">
        <v>34857.66</v>
      </c>
      <c r="E47" s="1">
        <v>11391.17</v>
      </c>
      <c r="F47" s="1"/>
      <c r="G47" s="1"/>
      <c r="H47" s="1"/>
      <c r="I47" s="6"/>
      <c r="J47" s="1"/>
      <c r="K47" s="1"/>
      <c r="L47" s="1"/>
      <c r="M47" s="1">
        <v>17465.05</v>
      </c>
      <c r="N47" s="1"/>
      <c r="O47" s="1"/>
      <c r="P47" s="1"/>
      <c r="Q47" s="1"/>
      <c r="R47" s="1"/>
      <c r="S47" s="5">
        <f t="shared" si="4"/>
        <v>272458.57</v>
      </c>
      <c r="T47" s="1"/>
      <c r="U47" s="1"/>
      <c r="V47" s="1"/>
      <c r="W47" s="5">
        <f t="shared" si="5"/>
        <v>272458.57</v>
      </c>
    </row>
    <row r="48" spans="1:23" s="14" customFormat="1" ht="12.75">
      <c r="A48" s="8" t="s">
        <v>1</v>
      </c>
      <c r="B48" s="8">
        <f aca="true" t="shared" si="6" ref="B48:W48">SUM(B30:B47)</f>
        <v>9073866.309999999</v>
      </c>
      <c r="C48" s="8">
        <f t="shared" si="6"/>
        <v>1742150.4500000002</v>
      </c>
      <c r="D48" s="8">
        <f t="shared" si="6"/>
        <v>2006716.29</v>
      </c>
      <c r="E48" s="8">
        <f t="shared" si="6"/>
        <v>457566.61000000004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4783.98</v>
      </c>
      <c r="J48" s="8">
        <f t="shared" si="6"/>
        <v>0</v>
      </c>
      <c r="K48" s="8">
        <f t="shared" si="6"/>
        <v>114961.93</v>
      </c>
      <c r="L48" s="8">
        <f t="shared" si="6"/>
        <v>34325.7</v>
      </c>
      <c r="M48" s="8">
        <f t="shared" si="6"/>
        <v>667626.5800000002</v>
      </c>
      <c r="N48" s="8">
        <f t="shared" si="6"/>
        <v>474065.14999999997</v>
      </c>
      <c r="O48" s="8">
        <f t="shared" si="6"/>
        <v>24720.359999999997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14600783.360000003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14600783.360000003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146873.91</v>
      </c>
      <c r="D50" s="1"/>
      <c r="E50" s="1">
        <v>40806.31</v>
      </c>
      <c r="F50" s="1"/>
      <c r="G50" s="1"/>
      <c r="H50" s="1"/>
      <c r="I50" s="8">
        <v>70.67</v>
      </c>
      <c r="J50" s="1"/>
      <c r="K50" s="1"/>
      <c r="L50" s="1">
        <v>27.3</v>
      </c>
      <c r="M50" s="1">
        <v>5364.93</v>
      </c>
      <c r="N50" s="1"/>
      <c r="O50" s="1"/>
      <c r="P50" s="1"/>
      <c r="Q50" s="1"/>
      <c r="R50" s="1"/>
      <c r="S50" s="5">
        <f t="shared" si="4"/>
        <v>193143.12</v>
      </c>
      <c r="T50" s="1"/>
      <c r="U50" s="1"/>
      <c r="V50" s="1"/>
      <c r="W50" s="5">
        <f>S50+T50+U50+V50</f>
        <v>193143.12</v>
      </c>
    </row>
    <row r="51" spans="1:23" ht="12.75">
      <c r="A51" s="1" t="s">
        <v>22</v>
      </c>
      <c r="B51" s="1"/>
      <c r="C51" s="1">
        <v>55423.52</v>
      </c>
      <c r="D51" s="1"/>
      <c r="E51" s="1">
        <v>14162.44</v>
      </c>
      <c r="F51" s="1"/>
      <c r="G51" s="1"/>
      <c r="H51" s="1"/>
      <c r="I51" s="8">
        <v>70.66</v>
      </c>
      <c r="J51" s="1"/>
      <c r="K51" s="1">
        <v>9275.52</v>
      </c>
      <c r="L51" s="1"/>
      <c r="M51" s="1">
        <v>2556.1800000000003</v>
      </c>
      <c r="N51" s="1"/>
      <c r="O51" s="1"/>
      <c r="P51" s="1"/>
      <c r="Q51" s="1"/>
      <c r="R51" s="1"/>
      <c r="S51" s="5">
        <f t="shared" si="4"/>
        <v>81488.32</v>
      </c>
      <c r="T51" s="1"/>
      <c r="U51" s="1"/>
      <c r="V51" s="1"/>
      <c r="W51" s="5">
        <f>S51+T51+U51+V51</f>
        <v>81488.32</v>
      </c>
    </row>
    <row r="52" spans="1:23" ht="12.75">
      <c r="A52" s="9" t="s">
        <v>3</v>
      </c>
      <c r="B52" s="1"/>
      <c r="C52" s="1">
        <v>86176.23</v>
      </c>
      <c r="D52" s="1"/>
      <c r="E52" s="1">
        <v>25522.86</v>
      </c>
      <c r="F52" s="1"/>
      <c r="G52" s="1"/>
      <c r="H52" s="1"/>
      <c r="I52" s="8">
        <v>70.66</v>
      </c>
      <c r="J52" s="1"/>
      <c r="K52" s="1"/>
      <c r="L52" s="1"/>
      <c r="M52" s="1">
        <v>3392.8900000000003</v>
      </c>
      <c r="N52" s="1"/>
      <c r="O52" s="1"/>
      <c r="P52" s="1"/>
      <c r="Q52" s="1"/>
      <c r="R52" s="1"/>
      <c r="S52" s="5">
        <f t="shared" si="4"/>
        <v>115162.64</v>
      </c>
      <c r="T52" s="1"/>
      <c r="U52" s="1"/>
      <c r="V52" s="1"/>
      <c r="W52" s="5">
        <f>S52+T52+U52+V52</f>
        <v>115162.64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288473.66</v>
      </c>
      <c r="D53" s="8">
        <f t="shared" si="7"/>
        <v>0</v>
      </c>
      <c r="E53" s="8">
        <f t="shared" si="7"/>
        <v>80491.61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211.98999999999998</v>
      </c>
      <c r="J53" s="8">
        <f t="shared" si="7"/>
        <v>0</v>
      </c>
      <c r="K53" s="8">
        <f t="shared" si="7"/>
        <v>9275.52</v>
      </c>
      <c r="L53" s="8">
        <f t="shared" si="7"/>
        <v>27.3</v>
      </c>
      <c r="M53" s="8">
        <f t="shared" si="7"/>
        <v>11314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389794.08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389794.08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193800.85</v>
      </c>
      <c r="D55" s="8"/>
      <c r="E55" s="8">
        <v>49838.02</v>
      </c>
      <c r="F55" s="8"/>
      <c r="G55" s="8"/>
      <c r="H55" s="8"/>
      <c r="I55" s="8">
        <v>1242</v>
      </c>
      <c r="J55" s="8"/>
      <c r="K55" s="8">
        <v>47714.42</v>
      </c>
      <c r="L55" s="8">
        <v>3097.8</v>
      </c>
      <c r="M55" s="8">
        <v>81744.65000000001</v>
      </c>
      <c r="N55" s="8"/>
      <c r="O55" s="8">
        <v>744.39</v>
      </c>
      <c r="P55" s="8"/>
      <c r="Q55" s="8"/>
      <c r="R55" s="8"/>
      <c r="S55" s="5">
        <f t="shared" si="4"/>
        <v>378182.13</v>
      </c>
      <c r="T55" s="17"/>
      <c r="U55" s="8"/>
      <c r="V55" s="8"/>
      <c r="W55" s="8">
        <f>S55+T55+U55+V55</f>
        <v>378182.13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82118.74</v>
      </c>
      <c r="C57" s="19">
        <v>964.32</v>
      </c>
      <c r="D57" s="19">
        <v>18066.12</v>
      </c>
      <c r="E57" s="19">
        <v>212.15</v>
      </c>
      <c r="F57" s="19"/>
      <c r="G57" s="19"/>
      <c r="H57" s="19"/>
      <c r="I57" s="8">
        <v>106</v>
      </c>
      <c r="J57" s="19"/>
      <c r="K57" s="19"/>
      <c r="L57" s="19"/>
      <c r="M57" s="19">
        <v>1807.09</v>
      </c>
      <c r="N57" s="19"/>
      <c r="O57" s="19"/>
      <c r="P57" s="19"/>
      <c r="Q57" s="19"/>
      <c r="R57" s="19"/>
      <c r="S57" s="5">
        <f t="shared" si="4"/>
        <v>103274.42</v>
      </c>
      <c r="T57" s="19"/>
      <c r="U57" s="19"/>
      <c r="V57" s="19"/>
      <c r="W57" s="8">
        <f>S57+T57+U57+V57</f>
        <v>103274.42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61" customFormat="1" ht="12.75">
      <c r="A59" s="62" t="s">
        <v>29</v>
      </c>
      <c r="B59" s="63"/>
      <c r="C59" s="35">
        <v>45022.42</v>
      </c>
      <c r="D59" s="64"/>
      <c r="E59" s="35">
        <v>13041.07</v>
      </c>
      <c r="F59" s="35"/>
      <c r="G59" s="35"/>
      <c r="H59" s="35"/>
      <c r="I59" s="65">
        <v>106</v>
      </c>
      <c r="J59" s="35"/>
      <c r="K59" s="35"/>
      <c r="L59" s="35">
        <v>95.1</v>
      </c>
      <c r="M59" s="35">
        <v>9012.98</v>
      </c>
      <c r="N59" s="35"/>
      <c r="O59" s="35"/>
      <c r="P59" s="35"/>
      <c r="Q59" s="35"/>
      <c r="R59" s="35"/>
      <c r="S59" s="59">
        <f t="shared" si="4"/>
        <v>67277.56999999999</v>
      </c>
      <c r="T59" s="35"/>
      <c r="U59" s="35"/>
      <c r="V59" s="35"/>
      <c r="W59" s="60">
        <f>S59+T59+U59+V59</f>
        <v>67277.56999999999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spans="2:14" ht="12.75">
      <c r="B63" s="20"/>
      <c r="D63" s="20"/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8" sqref="R2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57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218990.21</v>
      </c>
      <c r="D5" s="4"/>
      <c r="E5" s="4">
        <v>72000.44</v>
      </c>
      <c r="F5" s="4"/>
      <c r="G5" s="4"/>
      <c r="H5" s="4"/>
      <c r="I5" s="1">
        <v>606</v>
      </c>
      <c r="J5" s="4"/>
      <c r="K5" s="4"/>
      <c r="L5" s="2">
        <v>1521.6</v>
      </c>
      <c r="M5" s="4">
        <v>11424.49</v>
      </c>
      <c r="N5" s="4"/>
      <c r="O5" s="4">
        <v>507.54</v>
      </c>
      <c r="P5" s="4"/>
      <c r="Q5" s="4"/>
      <c r="R5" s="4"/>
      <c r="S5" s="29">
        <f>SUM(B5:R5)</f>
        <v>305050.27999999997</v>
      </c>
      <c r="T5" s="4"/>
      <c r="U5" s="4"/>
      <c r="V5" s="4"/>
      <c r="W5" s="5">
        <f aca="true" t="shared" si="0" ref="W5:W10">S5+T5+U5+V5</f>
        <v>305050.27999999997</v>
      </c>
    </row>
    <row r="6" spans="1:23" ht="12.75">
      <c r="A6" s="3">
        <v>3</v>
      </c>
      <c r="B6" s="4"/>
      <c r="C6" s="4">
        <v>162846.54</v>
      </c>
      <c r="D6" s="4"/>
      <c r="E6" s="4">
        <v>44481.27</v>
      </c>
      <c r="F6" s="4"/>
      <c r="G6" s="4"/>
      <c r="H6" s="4"/>
      <c r="I6" s="1">
        <v>1095.4499999999998</v>
      </c>
      <c r="J6" s="4"/>
      <c r="K6" s="4"/>
      <c r="L6" s="4">
        <v>600.6</v>
      </c>
      <c r="M6" s="4">
        <v>7520.6</v>
      </c>
      <c r="N6" s="4">
        <v>5669.66</v>
      </c>
      <c r="O6" s="4"/>
      <c r="P6" s="4"/>
      <c r="Q6" s="4"/>
      <c r="R6" s="4">
        <v>833.18</v>
      </c>
      <c r="S6" s="29">
        <f aca="true" t="shared" si="1" ref="S6:S27">SUM(B6:R6)</f>
        <v>223047.30000000002</v>
      </c>
      <c r="T6" s="4"/>
      <c r="U6" s="4"/>
      <c r="V6" s="4"/>
      <c r="W6" s="5">
        <f t="shared" si="0"/>
        <v>223047.30000000002</v>
      </c>
    </row>
    <row r="7" spans="1:23" ht="12.75">
      <c r="A7" s="3">
        <v>4</v>
      </c>
      <c r="B7" s="4"/>
      <c r="C7" s="4">
        <v>129093.26</v>
      </c>
      <c r="D7" s="4"/>
      <c r="E7" s="4">
        <v>40429.44</v>
      </c>
      <c r="F7" s="4"/>
      <c r="G7" s="4"/>
      <c r="H7" s="4"/>
      <c r="I7" s="1">
        <v>2257.07</v>
      </c>
      <c r="J7" s="4"/>
      <c r="K7" s="4"/>
      <c r="L7" s="4">
        <v>713.25</v>
      </c>
      <c r="M7" s="4">
        <v>5687.8099999999995</v>
      </c>
      <c r="N7" s="4">
        <v>5669.66</v>
      </c>
      <c r="O7" s="4"/>
      <c r="P7" s="4"/>
      <c r="Q7" s="4"/>
      <c r="R7" s="4">
        <v>833.18</v>
      </c>
      <c r="S7" s="29">
        <f t="shared" si="1"/>
        <v>184683.67</v>
      </c>
      <c r="T7" s="4"/>
      <c r="U7" s="4"/>
      <c r="V7" s="4"/>
      <c r="W7" s="5">
        <f t="shared" si="0"/>
        <v>184683.67</v>
      </c>
    </row>
    <row r="8" spans="1:23" ht="12.75">
      <c r="A8" s="3">
        <v>5</v>
      </c>
      <c r="B8" s="4"/>
      <c r="C8" s="4">
        <v>316253.09</v>
      </c>
      <c r="D8" s="4"/>
      <c r="E8" s="4">
        <v>92916.54</v>
      </c>
      <c r="F8" s="4"/>
      <c r="G8" s="4"/>
      <c r="H8" s="4"/>
      <c r="I8" s="1">
        <v>577.03</v>
      </c>
      <c r="J8" s="4"/>
      <c r="K8" s="4"/>
      <c r="L8" s="4">
        <v>1426.5</v>
      </c>
      <c r="M8" s="4">
        <v>15126.76</v>
      </c>
      <c r="N8" s="4"/>
      <c r="O8" s="4"/>
      <c r="P8" s="4"/>
      <c r="Q8" s="4"/>
      <c r="R8" s="4"/>
      <c r="S8" s="29">
        <f t="shared" si="1"/>
        <v>426299.92000000004</v>
      </c>
      <c r="T8" s="4"/>
      <c r="U8" s="4"/>
      <c r="V8" s="4"/>
      <c r="W8" s="5">
        <f t="shared" si="0"/>
        <v>426299.92000000004</v>
      </c>
    </row>
    <row r="9" spans="1:23" ht="12.75">
      <c r="A9" s="3">
        <v>6</v>
      </c>
      <c r="B9" s="4"/>
      <c r="C9" s="4">
        <v>168882.48</v>
      </c>
      <c r="D9" s="4"/>
      <c r="E9" s="4">
        <v>50174.07</v>
      </c>
      <c r="F9" s="4"/>
      <c r="G9" s="4"/>
      <c r="H9" s="4"/>
      <c r="I9" s="1">
        <v>577.03</v>
      </c>
      <c r="J9" s="4"/>
      <c r="K9" s="4"/>
      <c r="L9" s="4">
        <v>570.6</v>
      </c>
      <c r="M9" s="4">
        <v>13355.05</v>
      </c>
      <c r="N9" s="4"/>
      <c r="O9" s="4">
        <v>507.54</v>
      </c>
      <c r="P9" s="4"/>
      <c r="Q9" s="4"/>
      <c r="R9" s="4"/>
      <c r="S9" s="29">
        <f t="shared" si="1"/>
        <v>234066.77000000002</v>
      </c>
      <c r="T9" s="4"/>
      <c r="U9" s="4"/>
      <c r="V9" s="4"/>
      <c r="W9" s="5">
        <f t="shared" si="0"/>
        <v>234066.77000000002</v>
      </c>
    </row>
    <row r="10" spans="1:23" ht="12.75">
      <c r="A10" s="3">
        <v>11</v>
      </c>
      <c r="B10" s="4"/>
      <c r="C10" s="4">
        <v>114728.03</v>
      </c>
      <c r="D10" s="4"/>
      <c r="E10" s="4">
        <v>27560.23</v>
      </c>
      <c r="F10" s="4"/>
      <c r="G10" s="4"/>
      <c r="H10" s="4"/>
      <c r="I10" s="1">
        <v>731.04</v>
      </c>
      <c r="J10" s="4"/>
      <c r="K10" s="4"/>
      <c r="L10" s="4">
        <v>109.2</v>
      </c>
      <c r="M10" s="4">
        <v>7025.76</v>
      </c>
      <c r="N10" s="4"/>
      <c r="O10" s="4">
        <v>126.88</v>
      </c>
      <c r="P10" s="4"/>
      <c r="Q10" s="4"/>
      <c r="R10" s="4"/>
      <c r="S10" s="29">
        <f t="shared" si="1"/>
        <v>150281.14000000004</v>
      </c>
      <c r="T10" s="4"/>
      <c r="U10" s="4"/>
      <c r="V10" s="4"/>
      <c r="W10" s="5">
        <f t="shared" si="0"/>
        <v>150281.14000000004</v>
      </c>
    </row>
    <row r="11" spans="1:23" ht="12.75">
      <c r="A11" s="3">
        <v>12</v>
      </c>
      <c r="B11" s="4"/>
      <c r="C11" s="4">
        <v>188543.3</v>
      </c>
      <c r="D11" s="4"/>
      <c r="E11" s="4">
        <v>51802.87</v>
      </c>
      <c r="F11" s="4"/>
      <c r="G11" s="4"/>
      <c r="H11" s="4"/>
      <c r="I11" s="1">
        <v>1048.09</v>
      </c>
      <c r="J11" s="4"/>
      <c r="K11" s="4"/>
      <c r="L11" s="4">
        <v>81.9</v>
      </c>
      <c r="M11" s="4">
        <v>9695.55</v>
      </c>
      <c r="N11" s="4">
        <v>5669.66</v>
      </c>
      <c r="O11" s="4">
        <v>253.77</v>
      </c>
      <c r="P11" s="4"/>
      <c r="Q11" s="4"/>
      <c r="R11" s="4">
        <v>833.18</v>
      </c>
      <c r="S11" s="29">
        <f t="shared" si="1"/>
        <v>257928.31999999995</v>
      </c>
      <c r="T11" s="4"/>
      <c r="U11" s="4"/>
      <c r="V11" s="4"/>
      <c r="W11" s="5">
        <f>S11+T11+U11+V11</f>
        <v>257928.31999999995</v>
      </c>
    </row>
    <row r="12" spans="1:23" ht="12.75">
      <c r="A12" s="3">
        <v>13</v>
      </c>
      <c r="B12" s="4"/>
      <c r="C12" s="4">
        <v>169638.18</v>
      </c>
      <c r="D12" s="4"/>
      <c r="E12" s="4">
        <v>46655.58</v>
      </c>
      <c r="F12" s="4"/>
      <c r="G12" s="4"/>
      <c r="H12" s="4"/>
      <c r="I12" s="1">
        <v>1048.09</v>
      </c>
      <c r="J12" s="4"/>
      <c r="K12" s="4"/>
      <c r="L12" s="4">
        <v>136.5</v>
      </c>
      <c r="M12" s="4">
        <v>8210.97</v>
      </c>
      <c r="N12" s="4">
        <v>5669.66</v>
      </c>
      <c r="O12" s="4">
        <v>253.77</v>
      </c>
      <c r="P12" s="4"/>
      <c r="Q12" s="4"/>
      <c r="R12" s="4">
        <v>833.18</v>
      </c>
      <c r="S12" s="29">
        <f t="shared" si="1"/>
        <v>232445.93</v>
      </c>
      <c r="T12" s="4"/>
      <c r="U12" s="4"/>
      <c r="V12" s="4"/>
      <c r="W12" s="5">
        <f aca="true" t="shared" si="2" ref="W12:W27">S12+T12+U12+V12</f>
        <v>232445.93</v>
      </c>
    </row>
    <row r="13" spans="1:23" ht="12.75">
      <c r="A13" s="3">
        <v>14</v>
      </c>
      <c r="B13" s="4"/>
      <c r="C13" s="4">
        <v>75169.5</v>
      </c>
      <c r="D13" s="4"/>
      <c r="E13" s="4">
        <v>17930.58</v>
      </c>
      <c r="F13" s="4"/>
      <c r="G13" s="4"/>
      <c r="H13" s="4"/>
      <c r="I13" s="1">
        <v>77.04</v>
      </c>
      <c r="J13" s="4"/>
      <c r="K13" s="4"/>
      <c r="L13" s="4">
        <v>81.9</v>
      </c>
      <c r="M13" s="4">
        <v>3714.4900000000002</v>
      </c>
      <c r="N13" s="4"/>
      <c r="O13" s="4">
        <v>169.18</v>
      </c>
      <c r="P13" s="4"/>
      <c r="Q13" s="4"/>
      <c r="R13" s="4">
        <v>833.18</v>
      </c>
      <c r="S13" s="29">
        <f t="shared" si="1"/>
        <v>97975.86999999998</v>
      </c>
      <c r="T13" s="4"/>
      <c r="U13" s="4"/>
      <c r="V13" s="4"/>
      <c r="W13" s="5">
        <f t="shared" si="2"/>
        <v>97975.86999999998</v>
      </c>
    </row>
    <row r="14" spans="1:23" ht="12.75">
      <c r="A14" s="3">
        <v>16</v>
      </c>
      <c r="B14" s="4"/>
      <c r="C14" s="4">
        <v>134292.76</v>
      </c>
      <c r="D14" s="4"/>
      <c r="E14" s="4">
        <v>43880.21</v>
      </c>
      <c r="F14" s="4"/>
      <c r="G14" s="4"/>
      <c r="H14" s="4"/>
      <c r="I14" s="1">
        <v>577.04</v>
      </c>
      <c r="J14" s="4"/>
      <c r="K14" s="4"/>
      <c r="L14" s="4">
        <v>0</v>
      </c>
      <c r="M14" s="4">
        <v>6298.74</v>
      </c>
      <c r="N14" s="4"/>
      <c r="O14" s="4">
        <v>126.88</v>
      </c>
      <c r="P14" s="4"/>
      <c r="Q14" s="4"/>
      <c r="R14" s="4"/>
      <c r="S14" s="29">
        <f t="shared" si="1"/>
        <v>185175.63</v>
      </c>
      <c r="T14" s="4"/>
      <c r="U14" s="4"/>
      <c r="V14" s="4"/>
      <c r="W14" s="5">
        <f t="shared" si="2"/>
        <v>185175.63</v>
      </c>
    </row>
    <row r="15" spans="1:23" ht="12.75">
      <c r="A15" s="3">
        <v>21</v>
      </c>
      <c r="B15" s="4"/>
      <c r="C15" s="4">
        <v>293658.55</v>
      </c>
      <c r="D15" s="4"/>
      <c r="E15" s="4">
        <v>91543.39</v>
      </c>
      <c r="F15" s="4"/>
      <c r="G15" s="4"/>
      <c r="H15" s="4"/>
      <c r="I15" s="1">
        <v>577.04</v>
      </c>
      <c r="J15" s="4"/>
      <c r="K15" s="4"/>
      <c r="L15" s="4">
        <v>475.5</v>
      </c>
      <c r="M15" s="4">
        <v>9164.029999999999</v>
      </c>
      <c r="N15" s="4"/>
      <c r="O15" s="4">
        <v>507.54</v>
      </c>
      <c r="P15" s="4"/>
      <c r="Q15" s="4"/>
      <c r="R15" s="4"/>
      <c r="S15" s="29">
        <f t="shared" si="1"/>
        <v>395926.05</v>
      </c>
      <c r="T15" s="4"/>
      <c r="U15" s="4"/>
      <c r="V15" s="4"/>
      <c r="W15" s="5">
        <f t="shared" si="2"/>
        <v>395926.05</v>
      </c>
    </row>
    <row r="16" spans="1:23" ht="12.75">
      <c r="A16" s="3">
        <v>24</v>
      </c>
      <c r="B16" s="4"/>
      <c r="C16" s="4">
        <v>252297.47</v>
      </c>
      <c r="D16" s="4"/>
      <c r="E16" s="4">
        <v>82369.66</v>
      </c>
      <c r="F16" s="4"/>
      <c r="G16" s="4"/>
      <c r="H16" s="4"/>
      <c r="I16" s="1">
        <v>576.3</v>
      </c>
      <c r="J16" s="4"/>
      <c r="K16" s="4"/>
      <c r="L16" s="4">
        <v>0</v>
      </c>
      <c r="M16" s="4">
        <v>17203.94</v>
      </c>
      <c r="N16" s="4"/>
      <c r="O16" s="4"/>
      <c r="P16" s="4"/>
      <c r="Q16" s="4"/>
      <c r="R16" s="4"/>
      <c r="S16" s="29">
        <f t="shared" si="1"/>
        <v>352447.37</v>
      </c>
      <c r="T16" s="4"/>
      <c r="U16" s="4"/>
      <c r="V16" s="4"/>
      <c r="W16" s="5">
        <f t="shared" si="2"/>
        <v>352447.37</v>
      </c>
    </row>
    <row r="17" spans="1:23" ht="12.75">
      <c r="A17" s="3">
        <v>25</v>
      </c>
      <c r="B17" s="4"/>
      <c r="C17" s="4">
        <v>263570.62</v>
      </c>
      <c r="D17" s="4"/>
      <c r="E17" s="4">
        <v>71808.49</v>
      </c>
      <c r="F17" s="4"/>
      <c r="G17" s="4"/>
      <c r="H17" s="4"/>
      <c r="I17" s="1">
        <v>1006.0799999999999</v>
      </c>
      <c r="J17" s="4"/>
      <c r="K17" s="4"/>
      <c r="L17" s="4">
        <v>737.1</v>
      </c>
      <c r="M17" s="4">
        <v>14295.89</v>
      </c>
      <c r="N17" s="4">
        <v>5669.66</v>
      </c>
      <c r="O17" s="4">
        <v>2906.85</v>
      </c>
      <c r="P17" s="4"/>
      <c r="Q17" s="4"/>
      <c r="R17" s="4">
        <v>833.18</v>
      </c>
      <c r="S17" s="29">
        <f t="shared" si="1"/>
        <v>360827.86999999994</v>
      </c>
      <c r="T17" s="4"/>
      <c r="U17" s="4"/>
      <c r="V17" s="4"/>
      <c r="W17" s="5">
        <f t="shared" si="2"/>
        <v>360827.86999999994</v>
      </c>
    </row>
    <row r="18" spans="1:23" ht="12.75">
      <c r="A18" s="3">
        <v>30</v>
      </c>
      <c r="B18" s="4"/>
      <c r="C18" s="4">
        <v>218349.65</v>
      </c>
      <c r="D18" s="4"/>
      <c r="E18" s="4">
        <v>61103.05</v>
      </c>
      <c r="F18" s="4"/>
      <c r="G18" s="4"/>
      <c r="H18" s="4"/>
      <c r="I18" s="1">
        <v>576.04</v>
      </c>
      <c r="J18" s="4"/>
      <c r="K18" s="4"/>
      <c r="L18" s="4">
        <v>0</v>
      </c>
      <c r="M18" s="4">
        <v>10703.59</v>
      </c>
      <c r="N18" s="4"/>
      <c r="O18" s="4"/>
      <c r="P18" s="4"/>
      <c r="Q18" s="4"/>
      <c r="R18" s="4"/>
      <c r="S18" s="29">
        <f t="shared" si="1"/>
        <v>290732.33</v>
      </c>
      <c r="T18" s="4"/>
      <c r="U18" s="4"/>
      <c r="V18" s="4"/>
      <c r="W18" s="5">
        <f t="shared" si="2"/>
        <v>290732.33</v>
      </c>
    </row>
    <row r="19" spans="1:23" ht="12.75">
      <c r="A19" s="3">
        <v>31</v>
      </c>
      <c r="B19" s="4"/>
      <c r="C19" s="4">
        <v>233820.05</v>
      </c>
      <c r="D19" s="4"/>
      <c r="E19" s="4">
        <v>64295.08</v>
      </c>
      <c r="F19" s="4"/>
      <c r="G19" s="4"/>
      <c r="H19" s="4"/>
      <c r="I19" s="1">
        <v>576.04</v>
      </c>
      <c r="J19" s="4"/>
      <c r="K19" s="4"/>
      <c r="L19" s="4">
        <v>855.9</v>
      </c>
      <c r="M19" s="4">
        <v>10899.099999999999</v>
      </c>
      <c r="N19" s="4"/>
      <c r="O19" s="4">
        <v>253.78</v>
      </c>
      <c r="P19" s="4"/>
      <c r="Q19" s="4"/>
      <c r="R19" s="4"/>
      <c r="S19" s="29">
        <f t="shared" si="1"/>
        <v>310699.95</v>
      </c>
      <c r="T19" s="4"/>
      <c r="U19" s="4"/>
      <c r="V19" s="4"/>
      <c r="W19" s="5">
        <f t="shared" si="2"/>
        <v>310699.95</v>
      </c>
    </row>
    <row r="20" spans="1:23" ht="12.75">
      <c r="A20" s="3">
        <v>32</v>
      </c>
      <c r="B20" s="4"/>
      <c r="C20" s="4">
        <v>158457.03</v>
      </c>
      <c r="D20" s="4"/>
      <c r="E20" s="4">
        <v>46657.27</v>
      </c>
      <c r="F20" s="4"/>
      <c r="G20" s="4"/>
      <c r="H20" s="4"/>
      <c r="I20" s="1">
        <v>576.04</v>
      </c>
      <c r="J20" s="4"/>
      <c r="K20" s="4"/>
      <c r="L20" s="4">
        <v>808.35</v>
      </c>
      <c r="M20" s="4">
        <v>8748.61</v>
      </c>
      <c r="N20" s="4"/>
      <c r="O20" s="4"/>
      <c r="P20" s="4"/>
      <c r="Q20" s="4"/>
      <c r="R20" s="4"/>
      <c r="S20" s="29">
        <f t="shared" si="1"/>
        <v>215247.3</v>
      </c>
      <c r="T20" s="4"/>
      <c r="U20" s="4"/>
      <c r="V20" s="4"/>
      <c r="W20" s="5">
        <f t="shared" si="2"/>
        <v>215247.3</v>
      </c>
    </row>
    <row r="21" spans="1:23" ht="12.75">
      <c r="A21" s="3">
        <v>33</v>
      </c>
      <c r="B21" s="4"/>
      <c r="C21" s="4">
        <v>164293.96</v>
      </c>
      <c r="D21" s="4"/>
      <c r="E21" s="4">
        <v>45073.35</v>
      </c>
      <c r="F21" s="4"/>
      <c r="G21" s="4"/>
      <c r="H21" s="4"/>
      <c r="I21" s="1">
        <v>1457.13</v>
      </c>
      <c r="J21" s="4"/>
      <c r="K21" s="4"/>
      <c r="L21" s="4">
        <v>0</v>
      </c>
      <c r="M21" s="4">
        <v>8980.74</v>
      </c>
      <c r="N21" s="4">
        <v>5669.66</v>
      </c>
      <c r="O21" s="4"/>
      <c r="P21" s="4"/>
      <c r="Q21" s="4"/>
      <c r="R21" s="4">
        <v>833.18</v>
      </c>
      <c r="S21" s="29">
        <f t="shared" si="1"/>
        <v>226308.02</v>
      </c>
      <c r="T21" s="4"/>
      <c r="U21" s="4"/>
      <c r="V21" s="4"/>
      <c r="W21" s="5">
        <f t="shared" si="2"/>
        <v>226308.02</v>
      </c>
    </row>
    <row r="22" spans="1:23" ht="12.75">
      <c r="A22" s="3">
        <v>34</v>
      </c>
      <c r="B22" s="4"/>
      <c r="C22" s="4">
        <v>299921</v>
      </c>
      <c r="D22" s="4"/>
      <c r="E22" s="4">
        <v>85413.27</v>
      </c>
      <c r="F22" s="4"/>
      <c r="G22" s="4"/>
      <c r="H22" s="4"/>
      <c r="I22" s="1">
        <v>576.04</v>
      </c>
      <c r="J22" s="4"/>
      <c r="K22" s="4"/>
      <c r="L22" s="4">
        <v>15311.1</v>
      </c>
      <c r="M22" s="4">
        <v>14173.689999999999</v>
      </c>
      <c r="N22" s="4"/>
      <c r="O22" s="4">
        <v>169.18</v>
      </c>
      <c r="P22" s="4"/>
      <c r="Q22" s="4"/>
      <c r="R22" s="4"/>
      <c r="S22" s="29">
        <f t="shared" si="1"/>
        <v>415564.27999999997</v>
      </c>
      <c r="T22" s="4"/>
      <c r="U22" s="4"/>
      <c r="V22" s="4"/>
      <c r="W22" s="5">
        <f t="shared" si="2"/>
        <v>415564.27999999997</v>
      </c>
    </row>
    <row r="23" spans="1:23" ht="12.75">
      <c r="A23" s="26" t="s">
        <v>30</v>
      </c>
      <c r="B23" s="4"/>
      <c r="C23" s="4">
        <v>62598.84</v>
      </c>
      <c r="D23" s="4"/>
      <c r="E23" s="4">
        <v>19442.64</v>
      </c>
      <c r="F23" s="4"/>
      <c r="G23" s="4"/>
      <c r="H23" s="4"/>
      <c r="I23" s="1">
        <v>300</v>
      </c>
      <c r="J23" s="4"/>
      <c r="K23" s="4"/>
      <c r="L23" s="4"/>
      <c r="M23" s="4">
        <v>3971.08</v>
      </c>
      <c r="N23" s="4"/>
      <c r="O23" s="4"/>
      <c r="P23" s="4"/>
      <c r="Q23" s="4"/>
      <c r="R23" s="4">
        <v>833.18</v>
      </c>
      <c r="S23" s="29">
        <f t="shared" si="1"/>
        <v>87145.73999999999</v>
      </c>
      <c r="T23" s="4"/>
      <c r="U23" s="4"/>
      <c r="V23" s="4"/>
      <c r="W23" s="5">
        <f t="shared" si="2"/>
        <v>87145.73999999999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108187.2</v>
      </c>
      <c r="D25" s="4"/>
      <c r="E25" s="4">
        <v>31579.55</v>
      </c>
      <c r="F25" s="4"/>
      <c r="G25" s="4"/>
      <c r="H25" s="4"/>
      <c r="I25" s="1">
        <v>1482.1</v>
      </c>
      <c r="J25" s="4"/>
      <c r="K25" s="4"/>
      <c r="L25" s="4"/>
      <c r="M25" s="4">
        <v>3604.52</v>
      </c>
      <c r="N25" s="4">
        <v>5669.66</v>
      </c>
      <c r="O25" s="4"/>
      <c r="P25" s="4"/>
      <c r="Q25" s="4"/>
      <c r="R25" s="4">
        <v>833.18</v>
      </c>
      <c r="S25" s="29">
        <f t="shared" si="1"/>
        <v>151356.21</v>
      </c>
      <c r="T25" s="4"/>
      <c r="U25" s="4"/>
      <c r="V25" s="4"/>
      <c r="W25" s="5">
        <f t="shared" si="2"/>
        <v>151356.21</v>
      </c>
    </row>
    <row r="26" spans="1:23" ht="12.75">
      <c r="A26" s="26" t="s">
        <v>33</v>
      </c>
      <c r="B26" s="4"/>
      <c r="C26" s="4">
        <v>79912.57</v>
      </c>
      <c r="D26" s="4"/>
      <c r="E26" s="4">
        <v>25140.31</v>
      </c>
      <c r="F26" s="4"/>
      <c r="G26" s="4"/>
      <c r="H26" s="4"/>
      <c r="I26" s="1">
        <v>469.99</v>
      </c>
      <c r="J26" s="4"/>
      <c r="K26" s="4"/>
      <c r="L26" s="4"/>
      <c r="M26" s="4">
        <v>25818.11</v>
      </c>
      <c r="N26" s="4"/>
      <c r="O26" s="4">
        <v>126.88</v>
      </c>
      <c r="P26" s="4"/>
      <c r="Q26" s="4"/>
      <c r="R26" s="4">
        <v>833.2</v>
      </c>
      <c r="S26" s="29">
        <f t="shared" si="1"/>
        <v>132301.06000000003</v>
      </c>
      <c r="T26" s="4"/>
      <c r="U26" s="4"/>
      <c r="V26" s="4"/>
      <c r="W26" s="5">
        <f t="shared" si="2"/>
        <v>132301.06000000003</v>
      </c>
    </row>
    <row r="27" spans="1:23" ht="12.75">
      <c r="A27" s="26" t="s">
        <v>34</v>
      </c>
      <c r="B27" s="4"/>
      <c r="C27" s="4">
        <v>15257.84</v>
      </c>
      <c r="D27" s="4"/>
      <c r="E27" s="4">
        <v>5095.44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20353.28</v>
      </c>
      <c r="T27" s="4"/>
      <c r="U27" s="4"/>
      <c r="V27" s="4"/>
      <c r="W27" s="5">
        <f t="shared" si="2"/>
        <v>20353.28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3828762.1299999994</v>
      </c>
      <c r="D28" s="8">
        <f t="shared" si="3"/>
        <v>0</v>
      </c>
      <c r="E28" s="8">
        <f t="shared" si="3"/>
        <v>1117352.73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16766.680000000004</v>
      </c>
      <c r="J28" s="8">
        <f t="shared" si="3"/>
        <v>0</v>
      </c>
      <c r="K28" s="8">
        <f t="shared" si="3"/>
        <v>0</v>
      </c>
      <c r="L28" s="8">
        <f t="shared" si="3"/>
        <v>23430</v>
      </c>
      <c r="M28" s="8">
        <f t="shared" si="3"/>
        <v>215623.51999999996</v>
      </c>
      <c r="N28" s="8">
        <f t="shared" si="3"/>
        <v>39687.619999999995</v>
      </c>
      <c r="O28" s="8">
        <f t="shared" si="3"/>
        <v>5909.79</v>
      </c>
      <c r="P28" s="8">
        <f t="shared" si="3"/>
        <v>0</v>
      </c>
      <c r="Q28" s="8">
        <f t="shared" si="3"/>
        <v>0</v>
      </c>
      <c r="R28" s="8">
        <f t="shared" si="3"/>
        <v>8331.820000000002</v>
      </c>
      <c r="S28" s="5">
        <f>SUM(S5:S27)</f>
        <v>5255864.29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5255864.29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540848.63</v>
      </c>
      <c r="C30" s="1">
        <v>78673.34</v>
      </c>
      <c r="D30" s="1">
        <v>122869.79</v>
      </c>
      <c r="E30" s="1">
        <v>26497.24</v>
      </c>
      <c r="F30" s="1"/>
      <c r="G30" s="1"/>
      <c r="H30" s="1"/>
      <c r="I30" s="6">
        <v>1159.06</v>
      </c>
      <c r="J30" s="1"/>
      <c r="K30" s="1"/>
      <c r="L30" s="1">
        <v>136.5</v>
      </c>
      <c r="M30" s="1">
        <v>23643.190000000002</v>
      </c>
      <c r="N30" s="1">
        <v>6916.26</v>
      </c>
      <c r="O30" s="1">
        <v>1522.62</v>
      </c>
      <c r="P30" s="1"/>
      <c r="Q30" s="1"/>
      <c r="R30" s="1">
        <v>956.4</v>
      </c>
      <c r="S30" s="5">
        <f>SUM(B30:R30)</f>
        <v>803223.03</v>
      </c>
      <c r="T30" s="1"/>
      <c r="U30" s="1"/>
      <c r="V30" s="1"/>
      <c r="W30" s="5">
        <f>S30+T30+U30+V30</f>
        <v>803223.03</v>
      </c>
    </row>
    <row r="31" spans="1:23" ht="12.75">
      <c r="A31" s="12" t="s">
        <v>42</v>
      </c>
      <c r="B31" s="1">
        <v>527664.96</v>
      </c>
      <c r="C31" s="1">
        <v>123380.88</v>
      </c>
      <c r="D31" s="1">
        <v>120159.92</v>
      </c>
      <c r="E31" s="1">
        <v>33707.12</v>
      </c>
      <c r="F31" s="1"/>
      <c r="G31" s="1"/>
      <c r="H31" s="1"/>
      <c r="I31" s="6">
        <v>786.04</v>
      </c>
      <c r="J31" s="1"/>
      <c r="K31" s="1"/>
      <c r="L31" s="1">
        <v>3276</v>
      </c>
      <c r="M31" s="1">
        <v>61185.19</v>
      </c>
      <c r="N31" s="1">
        <v>6916.26</v>
      </c>
      <c r="O31" s="1">
        <v>845.9</v>
      </c>
      <c r="P31" s="1"/>
      <c r="Q31" s="1"/>
      <c r="R31" s="1">
        <v>956.4</v>
      </c>
      <c r="S31" s="5">
        <f aca="true" t="shared" si="4" ref="S31:S59">SUM(B31:R31)</f>
        <v>878878.6700000002</v>
      </c>
      <c r="T31" s="1"/>
      <c r="U31" s="1"/>
      <c r="V31" s="1"/>
      <c r="W31" s="5">
        <f aca="true" t="shared" si="5" ref="W31:W47">S31+T31+U31+V31</f>
        <v>878878.6700000002</v>
      </c>
    </row>
    <row r="32" spans="1:23" ht="12.75">
      <c r="A32" s="12" t="s">
        <v>43</v>
      </c>
      <c r="B32" s="1">
        <v>197113.73</v>
      </c>
      <c r="C32" s="1">
        <v>49863.09</v>
      </c>
      <c r="D32" s="1">
        <v>44808.43</v>
      </c>
      <c r="E32" s="1">
        <v>16100.56</v>
      </c>
      <c r="F32" s="1"/>
      <c r="G32" s="1"/>
      <c r="H32" s="1"/>
      <c r="I32" s="6">
        <v>1159.06</v>
      </c>
      <c r="J32" s="1"/>
      <c r="K32" s="1"/>
      <c r="L32" s="1">
        <v>1856.4</v>
      </c>
      <c r="M32" s="1">
        <v>53884.5</v>
      </c>
      <c r="N32" s="1">
        <v>6916.26</v>
      </c>
      <c r="O32" s="1">
        <v>3875.8</v>
      </c>
      <c r="P32" s="1"/>
      <c r="Q32" s="1"/>
      <c r="R32" s="1">
        <v>956.4</v>
      </c>
      <c r="S32" s="5">
        <f t="shared" si="4"/>
        <v>376534.23000000004</v>
      </c>
      <c r="T32" s="1"/>
      <c r="U32" s="1"/>
      <c r="V32" s="1"/>
      <c r="W32" s="5">
        <f t="shared" si="5"/>
        <v>376534.23000000004</v>
      </c>
    </row>
    <row r="33" spans="1:23" ht="12.75">
      <c r="A33" s="12" t="s">
        <v>44</v>
      </c>
      <c r="B33" s="1">
        <v>692143.84</v>
      </c>
      <c r="C33" s="1">
        <v>93055.62</v>
      </c>
      <c r="D33" s="1">
        <v>153478.34</v>
      </c>
      <c r="E33" s="1">
        <v>33604.23</v>
      </c>
      <c r="F33" s="1"/>
      <c r="G33" s="1"/>
      <c r="H33" s="1"/>
      <c r="I33" s="6">
        <v>582.06</v>
      </c>
      <c r="J33" s="1"/>
      <c r="K33" s="1"/>
      <c r="L33" s="1">
        <v>237.75</v>
      </c>
      <c r="M33" s="1">
        <v>9897.150000000001</v>
      </c>
      <c r="N33" s="1">
        <v>0</v>
      </c>
      <c r="O33" s="1"/>
      <c r="P33" s="1"/>
      <c r="Q33" s="1"/>
      <c r="R33" s="1"/>
      <c r="S33" s="5">
        <f t="shared" si="4"/>
        <v>982998.99</v>
      </c>
      <c r="T33" s="1"/>
      <c r="U33" s="15"/>
      <c r="V33" s="15"/>
      <c r="W33" s="5">
        <f t="shared" si="5"/>
        <v>982998.99</v>
      </c>
    </row>
    <row r="34" spans="1:23" ht="12.75">
      <c r="A34" s="12" t="s">
        <v>45</v>
      </c>
      <c r="B34" s="1">
        <v>836695.39</v>
      </c>
      <c r="C34" s="1">
        <v>144273.05</v>
      </c>
      <c r="D34" s="1">
        <v>187959.67</v>
      </c>
      <c r="E34" s="1">
        <v>41282.28</v>
      </c>
      <c r="F34" s="1"/>
      <c r="G34" s="1"/>
      <c r="H34" s="1"/>
      <c r="I34" s="6">
        <v>582.06</v>
      </c>
      <c r="J34" s="1"/>
      <c r="K34" s="1"/>
      <c r="L34" s="1">
        <v>1997.1</v>
      </c>
      <c r="M34" s="1">
        <v>14729.66</v>
      </c>
      <c r="N34" s="1">
        <v>0</v>
      </c>
      <c r="O34" s="1"/>
      <c r="P34" s="1"/>
      <c r="Q34" s="1"/>
      <c r="R34" s="1"/>
      <c r="S34" s="5">
        <f t="shared" si="4"/>
        <v>1227519.21</v>
      </c>
      <c r="T34" s="1"/>
      <c r="U34" s="1"/>
      <c r="V34" s="1"/>
      <c r="W34" s="5">
        <f t="shared" si="5"/>
        <v>1227519.21</v>
      </c>
    </row>
    <row r="35" spans="1:23" ht="12.75">
      <c r="A35" s="12" t="s">
        <v>46</v>
      </c>
      <c r="B35" s="1">
        <v>255906.11</v>
      </c>
      <c r="C35" s="1">
        <v>40565.36</v>
      </c>
      <c r="D35" s="1">
        <v>57625.81</v>
      </c>
      <c r="E35" s="1">
        <v>16096.3</v>
      </c>
      <c r="F35" s="1"/>
      <c r="G35" s="1"/>
      <c r="H35" s="1"/>
      <c r="I35" s="6">
        <v>1094.12</v>
      </c>
      <c r="J35" s="1"/>
      <c r="K35" s="1"/>
      <c r="L35" s="1">
        <v>1774.5</v>
      </c>
      <c r="M35" s="1">
        <v>22818.43</v>
      </c>
      <c r="N35" s="1">
        <v>6916.26</v>
      </c>
      <c r="O35" s="1"/>
      <c r="P35" s="1"/>
      <c r="Q35" s="1"/>
      <c r="R35" s="1">
        <v>956.4</v>
      </c>
      <c r="S35" s="5">
        <f t="shared" si="4"/>
        <v>403753.29</v>
      </c>
      <c r="T35" s="1"/>
      <c r="U35" s="1"/>
      <c r="V35" s="1"/>
      <c r="W35" s="5">
        <f t="shared" si="5"/>
        <v>403753.29</v>
      </c>
    </row>
    <row r="36" spans="1:23" ht="12.75">
      <c r="A36" s="12" t="s">
        <v>47</v>
      </c>
      <c r="B36" s="1">
        <v>197806.34</v>
      </c>
      <c r="C36" s="1">
        <v>26118.5</v>
      </c>
      <c r="D36" s="1">
        <v>43517.39</v>
      </c>
      <c r="E36" s="1">
        <v>13793.94</v>
      </c>
      <c r="F36" s="1"/>
      <c r="G36" s="1"/>
      <c r="H36" s="1"/>
      <c r="I36" s="6">
        <v>1217.1299999999999</v>
      </c>
      <c r="J36" s="1"/>
      <c r="K36" s="1"/>
      <c r="L36" s="1">
        <v>1446.9</v>
      </c>
      <c r="M36" s="1">
        <v>17711.010000000002</v>
      </c>
      <c r="N36" s="1">
        <v>6916.26</v>
      </c>
      <c r="O36" s="1">
        <v>126.88</v>
      </c>
      <c r="P36" s="1"/>
      <c r="Q36" s="1"/>
      <c r="R36" s="1">
        <v>956.41</v>
      </c>
      <c r="S36" s="5">
        <f t="shared" si="4"/>
        <v>309610.76</v>
      </c>
      <c r="T36" s="1"/>
      <c r="U36" s="1"/>
      <c r="V36" s="1"/>
      <c r="W36" s="5">
        <f t="shared" si="5"/>
        <v>309610.76</v>
      </c>
    </row>
    <row r="37" spans="1:23" ht="12.75">
      <c r="A37" s="12" t="s">
        <v>48</v>
      </c>
      <c r="B37" s="1">
        <v>307796.44</v>
      </c>
      <c r="C37" s="1">
        <v>41705.57</v>
      </c>
      <c r="D37" s="1">
        <v>65328.97</v>
      </c>
      <c r="E37" s="1">
        <v>16089.2</v>
      </c>
      <c r="F37" s="1"/>
      <c r="G37" s="1"/>
      <c r="H37" s="1"/>
      <c r="I37" s="6">
        <v>1135.1299999999999</v>
      </c>
      <c r="J37" s="1"/>
      <c r="K37" s="1"/>
      <c r="L37" s="1">
        <v>54.6</v>
      </c>
      <c r="M37" s="1">
        <v>14564.689999999999</v>
      </c>
      <c r="N37" s="1">
        <v>6916.25</v>
      </c>
      <c r="O37" s="1"/>
      <c r="P37" s="1"/>
      <c r="Q37" s="1"/>
      <c r="R37" s="1">
        <v>956.41</v>
      </c>
      <c r="S37" s="5">
        <f t="shared" si="4"/>
        <v>454547.25999999995</v>
      </c>
      <c r="T37" s="1"/>
      <c r="U37" s="1"/>
      <c r="V37" s="1"/>
      <c r="W37" s="5">
        <f t="shared" si="5"/>
        <v>454547.25999999995</v>
      </c>
    </row>
    <row r="38" spans="1:23" ht="12.75">
      <c r="A38" s="12" t="s">
        <v>49</v>
      </c>
      <c r="B38" s="1">
        <v>422064.14</v>
      </c>
      <c r="C38" s="1">
        <v>89414.79</v>
      </c>
      <c r="D38" s="1">
        <v>89783.49</v>
      </c>
      <c r="E38" s="1">
        <v>30545.98</v>
      </c>
      <c r="F38" s="1"/>
      <c r="G38" s="1"/>
      <c r="H38" s="1"/>
      <c r="I38" s="6">
        <v>1463.1599999999999</v>
      </c>
      <c r="J38" s="1"/>
      <c r="K38" s="1"/>
      <c r="L38" s="1">
        <v>6181.5</v>
      </c>
      <c r="M38" s="1">
        <v>62920.229999999996</v>
      </c>
      <c r="N38" s="1">
        <v>6916.25</v>
      </c>
      <c r="O38" s="1">
        <v>507.54</v>
      </c>
      <c r="P38" s="1"/>
      <c r="Q38" s="1"/>
      <c r="R38" s="1">
        <v>956.41</v>
      </c>
      <c r="S38" s="5">
        <f t="shared" si="4"/>
        <v>710753.4900000001</v>
      </c>
      <c r="T38" s="1"/>
      <c r="U38" s="15"/>
      <c r="V38" s="1"/>
      <c r="W38" s="5">
        <f t="shared" si="5"/>
        <v>710753.4900000001</v>
      </c>
    </row>
    <row r="39" spans="1:23" ht="12.75">
      <c r="A39" s="12" t="s">
        <v>50</v>
      </c>
      <c r="B39" s="1">
        <v>450355.82</v>
      </c>
      <c r="C39" s="1">
        <v>63057.39</v>
      </c>
      <c r="D39" s="1">
        <v>102596.35</v>
      </c>
      <c r="E39" s="1">
        <v>21997.34</v>
      </c>
      <c r="F39" s="1"/>
      <c r="G39" s="1"/>
      <c r="H39" s="1"/>
      <c r="I39" s="6">
        <v>1094.12</v>
      </c>
      <c r="J39" s="1"/>
      <c r="K39" s="1"/>
      <c r="L39" s="1">
        <v>218.4</v>
      </c>
      <c r="M39" s="1">
        <v>6127.69</v>
      </c>
      <c r="N39" s="1">
        <v>6916.25</v>
      </c>
      <c r="O39" s="1">
        <v>845.9</v>
      </c>
      <c r="P39" s="1"/>
      <c r="Q39" s="1"/>
      <c r="R39" s="1">
        <v>956.41</v>
      </c>
      <c r="S39" s="5">
        <f t="shared" si="4"/>
        <v>654165.67</v>
      </c>
      <c r="T39" s="1"/>
      <c r="U39" s="1"/>
      <c r="V39" s="1"/>
      <c r="W39" s="5">
        <f t="shared" si="5"/>
        <v>654165.67</v>
      </c>
    </row>
    <row r="40" spans="1:23" ht="12.75">
      <c r="A40" s="12" t="s">
        <v>51</v>
      </c>
      <c r="B40" s="1">
        <v>315080.97</v>
      </c>
      <c r="C40" s="1">
        <v>64054.23</v>
      </c>
      <c r="D40" s="1">
        <v>70280.75</v>
      </c>
      <c r="E40" s="1">
        <v>18072.24</v>
      </c>
      <c r="F40" s="1"/>
      <c r="G40" s="1"/>
      <c r="H40" s="1"/>
      <c r="I40" s="6">
        <v>582.0699999999999</v>
      </c>
      <c r="J40" s="1"/>
      <c r="K40" s="1"/>
      <c r="L40" s="1">
        <v>1268</v>
      </c>
      <c r="M40" s="1">
        <v>13890.630000000001</v>
      </c>
      <c r="N40" s="1">
        <v>0</v>
      </c>
      <c r="O40" s="1">
        <v>2605.37</v>
      </c>
      <c r="P40" s="1"/>
      <c r="Q40" s="1"/>
      <c r="R40" s="1"/>
      <c r="S40" s="5">
        <f t="shared" si="4"/>
        <v>485834.25999999995</v>
      </c>
      <c r="T40" s="1"/>
      <c r="U40" s="1"/>
      <c r="V40" s="1"/>
      <c r="W40" s="5">
        <f t="shared" si="5"/>
        <v>485834.25999999995</v>
      </c>
    </row>
    <row r="41" spans="1:23" ht="12.75">
      <c r="A41" s="34" t="s">
        <v>52</v>
      </c>
      <c r="B41" s="1">
        <v>1013672.69</v>
      </c>
      <c r="C41" s="1">
        <v>106787.96</v>
      </c>
      <c r="D41" s="1">
        <v>216437.32</v>
      </c>
      <c r="E41" s="1">
        <v>34580.66</v>
      </c>
      <c r="F41" s="1"/>
      <c r="G41" s="1"/>
      <c r="H41" s="1"/>
      <c r="I41" s="6">
        <v>582.0699999999999</v>
      </c>
      <c r="J41" s="1"/>
      <c r="K41" s="1"/>
      <c r="L41" s="1">
        <v>713.25</v>
      </c>
      <c r="M41" s="1">
        <v>19073.41</v>
      </c>
      <c r="N41" s="1">
        <v>0</v>
      </c>
      <c r="O41" s="1">
        <v>380.65</v>
      </c>
      <c r="P41" s="1"/>
      <c r="Q41" s="1"/>
      <c r="R41" s="1"/>
      <c r="S41" s="5">
        <f t="shared" si="4"/>
        <v>1392228.0099999998</v>
      </c>
      <c r="T41" s="1"/>
      <c r="U41" s="1"/>
      <c r="V41" s="1"/>
      <c r="W41" s="5">
        <f t="shared" si="5"/>
        <v>1392228.0099999998</v>
      </c>
    </row>
    <row r="42" spans="1:23" ht="12.75">
      <c r="A42" s="34" t="s">
        <v>53</v>
      </c>
      <c r="B42" s="1">
        <v>661926.45</v>
      </c>
      <c r="C42" s="1">
        <v>63541.08</v>
      </c>
      <c r="D42" s="1">
        <v>142961.87</v>
      </c>
      <c r="E42" s="1">
        <v>19453.32</v>
      </c>
      <c r="F42" s="1"/>
      <c r="G42" s="1"/>
      <c r="H42" s="1"/>
      <c r="I42" s="6">
        <v>669.54</v>
      </c>
      <c r="J42" s="1"/>
      <c r="K42" s="1"/>
      <c r="L42" s="1">
        <v>2536</v>
      </c>
      <c r="M42" s="1">
        <v>27781.269999999997</v>
      </c>
      <c r="N42" s="1">
        <v>0</v>
      </c>
      <c r="O42" s="1"/>
      <c r="P42" s="1"/>
      <c r="Q42" s="1"/>
      <c r="R42" s="1"/>
      <c r="S42" s="5">
        <f t="shared" si="4"/>
        <v>918869.5299999999</v>
      </c>
      <c r="T42" s="1"/>
      <c r="U42" s="1"/>
      <c r="V42" s="1"/>
      <c r="W42" s="5">
        <f t="shared" si="5"/>
        <v>918869.5299999999</v>
      </c>
    </row>
    <row r="43" spans="1:23" ht="12.75">
      <c r="A43" s="34" t="s">
        <v>54</v>
      </c>
      <c r="B43" s="1">
        <v>973613.38</v>
      </c>
      <c r="C43" s="1">
        <v>144429.18</v>
      </c>
      <c r="D43" s="1">
        <v>230307.24</v>
      </c>
      <c r="E43" s="1">
        <v>43271.02</v>
      </c>
      <c r="F43" s="1"/>
      <c r="G43" s="1"/>
      <c r="H43" s="1"/>
      <c r="I43" s="6">
        <v>582.0699999999999</v>
      </c>
      <c r="J43" s="1"/>
      <c r="K43" s="1"/>
      <c r="L43" s="1">
        <v>2139.75</v>
      </c>
      <c r="M43" s="1">
        <v>13012.92</v>
      </c>
      <c r="N43" s="1">
        <v>0</v>
      </c>
      <c r="O43" s="1">
        <v>1015.1</v>
      </c>
      <c r="P43" s="1"/>
      <c r="Q43" s="1"/>
      <c r="R43" s="1"/>
      <c r="S43" s="5">
        <f t="shared" si="4"/>
        <v>1408370.6600000001</v>
      </c>
      <c r="T43" s="1"/>
      <c r="U43" s="1"/>
      <c r="V43" s="1"/>
      <c r="W43" s="5">
        <f t="shared" si="5"/>
        <v>1408370.6600000001</v>
      </c>
    </row>
    <row r="44" spans="1:23" ht="12.75">
      <c r="A44" s="34" t="s">
        <v>55</v>
      </c>
      <c r="B44" s="1">
        <v>184948.61</v>
      </c>
      <c r="C44" s="1">
        <v>45336.51</v>
      </c>
      <c r="D44" s="1">
        <v>41164.25</v>
      </c>
      <c r="E44" s="1">
        <v>13176.91</v>
      </c>
      <c r="F44" s="1"/>
      <c r="G44" s="1"/>
      <c r="H44" s="1"/>
      <c r="I44" s="6">
        <v>1335.1</v>
      </c>
      <c r="J44" s="1"/>
      <c r="K44" s="1"/>
      <c r="L44" s="1">
        <v>0</v>
      </c>
      <c r="M44" s="1">
        <v>4582.01</v>
      </c>
      <c r="N44" s="1">
        <v>6916.25</v>
      </c>
      <c r="O44" s="1"/>
      <c r="P44" s="1"/>
      <c r="Q44" s="1"/>
      <c r="R44" s="1">
        <v>956.41</v>
      </c>
      <c r="S44" s="5">
        <f t="shared" si="4"/>
        <v>298416.04999999993</v>
      </c>
      <c r="T44" s="1"/>
      <c r="U44" s="1"/>
      <c r="V44" s="1"/>
      <c r="W44" s="5">
        <f t="shared" si="5"/>
        <v>298416.04999999993</v>
      </c>
    </row>
    <row r="45" spans="1:23" ht="12.75">
      <c r="A45" s="34" t="s">
        <v>56</v>
      </c>
      <c r="B45" s="1">
        <v>453260.24000000005</v>
      </c>
      <c r="C45" s="1">
        <v>84039.93</v>
      </c>
      <c r="D45" s="1">
        <v>101115.89</v>
      </c>
      <c r="E45" s="1">
        <v>31078.93</v>
      </c>
      <c r="F45" s="1"/>
      <c r="G45" s="1"/>
      <c r="H45" s="1"/>
      <c r="I45" s="6">
        <v>2926.1</v>
      </c>
      <c r="J45" s="1"/>
      <c r="K45" s="1"/>
      <c r="L45" s="1"/>
      <c r="M45" s="1">
        <v>12188.16</v>
      </c>
      <c r="N45" s="1">
        <v>738.1300000000001</v>
      </c>
      <c r="O45" s="1">
        <v>253.77</v>
      </c>
      <c r="P45" s="1"/>
      <c r="Q45" s="1"/>
      <c r="R45" s="1">
        <v>956.41</v>
      </c>
      <c r="S45" s="5">
        <f t="shared" si="4"/>
        <v>686557.5600000002</v>
      </c>
      <c r="T45" s="1"/>
      <c r="U45" s="1"/>
      <c r="V45" s="1"/>
      <c r="W45" s="5">
        <f t="shared" si="5"/>
        <v>686557.5600000002</v>
      </c>
    </row>
    <row r="46" spans="1:23" ht="12.75">
      <c r="A46" s="34" t="s">
        <v>57</v>
      </c>
      <c r="B46" s="1">
        <v>238479.76</v>
      </c>
      <c r="C46" s="1">
        <v>80844.89</v>
      </c>
      <c r="D46" s="1">
        <v>51330.02</v>
      </c>
      <c r="E46" s="1">
        <v>22134.4</v>
      </c>
      <c r="F46" s="1"/>
      <c r="G46" s="1"/>
      <c r="H46" s="1"/>
      <c r="I46" s="6">
        <v>2180.08</v>
      </c>
      <c r="J46" s="1"/>
      <c r="K46" s="1"/>
      <c r="L46" s="1"/>
      <c r="M46" s="1">
        <v>54550.42</v>
      </c>
      <c r="N46" s="1">
        <v>-1942.7299999999996</v>
      </c>
      <c r="O46" s="1">
        <v>380.65</v>
      </c>
      <c r="P46" s="1"/>
      <c r="Q46" s="1"/>
      <c r="R46" s="1">
        <v>956.41</v>
      </c>
      <c r="S46" s="5">
        <f t="shared" si="4"/>
        <v>448913.9000000001</v>
      </c>
      <c r="T46" s="1"/>
      <c r="U46" s="1"/>
      <c r="V46" s="1"/>
      <c r="W46" s="5">
        <f t="shared" si="5"/>
        <v>448913.9000000001</v>
      </c>
    </row>
    <row r="47" spans="1:23" ht="12.75">
      <c r="A47" s="34" t="s">
        <v>58</v>
      </c>
      <c r="B47" s="1">
        <v>155517.11</v>
      </c>
      <c r="C47" s="1">
        <v>45980.87</v>
      </c>
      <c r="D47" s="1">
        <v>34213.76</v>
      </c>
      <c r="E47" s="1">
        <v>11317.22</v>
      </c>
      <c r="F47" s="1"/>
      <c r="G47" s="1"/>
      <c r="H47" s="1"/>
      <c r="I47" s="6"/>
      <c r="J47" s="1"/>
      <c r="K47" s="1"/>
      <c r="L47" s="1"/>
      <c r="M47" s="1">
        <v>2932.49</v>
      </c>
      <c r="N47" s="1"/>
      <c r="O47" s="1"/>
      <c r="P47" s="1"/>
      <c r="Q47" s="1"/>
      <c r="R47" s="1">
        <v>956.41</v>
      </c>
      <c r="S47" s="5">
        <f t="shared" si="4"/>
        <v>250917.86</v>
      </c>
      <c r="T47" s="1"/>
      <c r="U47" s="1"/>
      <c r="V47" s="1"/>
      <c r="W47" s="5">
        <f t="shared" si="5"/>
        <v>250917.86</v>
      </c>
    </row>
    <row r="48" spans="1:23" s="14" customFormat="1" ht="12.75">
      <c r="A48" s="8" t="s">
        <v>1</v>
      </c>
      <c r="B48" s="8">
        <f aca="true" t="shared" si="6" ref="B48:W48">SUM(B30:B47)</f>
        <v>8424894.61</v>
      </c>
      <c r="C48" s="8">
        <f t="shared" si="6"/>
        <v>1385122.2399999998</v>
      </c>
      <c r="D48" s="8">
        <f t="shared" si="6"/>
        <v>1875939.26</v>
      </c>
      <c r="E48" s="8">
        <f t="shared" si="6"/>
        <v>442798.88999999996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19128.97</v>
      </c>
      <c r="J48" s="8">
        <f t="shared" si="6"/>
        <v>0</v>
      </c>
      <c r="K48" s="8">
        <f t="shared" si="6"/>
        <v>0</v>
      </c>
      <c r="L48" s="8">
        <f t="shared" si="6"/>
        <v>23836.65</v>
      </c>
      <c r="M48" s="8">
        <f t="shared" si="6"/>
        <v>435493.04999999993</v>
      </c>
      <c r="N48" s="8">
        <f t="shared" si="6"/>
        <v>61041.7</v>
      </c>
      <c r="O48" s="8">
        <f t="shared" si="6"/>
        <v>12360.179999999998</v>
      </c>
      <c r="P48" s="8">
        <f t="shared" si="6"/>
        <v>0</v>
      </c>
      <c r="Q48" s="8">
        <f t="shared" si="6"/>
        <v>0</v>
      </c>
      <c r="R48" s="8">
        <f t="shared" si="6"/>
        <v>11476.88</v>
      </c>
      <c r="S48" s="5">
        <f t="shared" si="6"/>
        <v>12692092.43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12692092.43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136719.82</v>
      </c>
      <c r="D50" s="1"/>
      <c r="E50" s="1">
        <v>36189.27</v>
      </c>
      <c r="F50" s="1"/>
      <c r="G50" s="1"/>
      <c r="H50" s="1"/>
      <c r="I50" s="8">
        <v>570.67</v>
      </c>
      <c r="J50" s="1"/>
      <c r="K50" s="1"/>
      <c r="L50" s="1">
        <v>54.6</v>
      </c>
      <c r="M50" s="1">
        <v>3372.37</v>
      </c>
      <c r="N50" s="1"/>
      <c r="O50" s="1"/>
      <c r="P50" s="1"/>
      <c r="Q50" s="1"/>
      <c r="R50" s="1"/>
      <c r="S50" s="5">
        <f t="shared" si="4"/>
        <v>176906.73</v>
      </c>
      <c r="T50" s="1"/>
      <c r="U50" s="1"/>
      <c r="V50" s="1"/>
      <c r="W50" s="5">
        <f>S50+T50+U50+V50</f>
        <v>176906.73</v>
      </c>
    </row>
    <row r="51" spans="1:23" ht="12.75">
      <c r="A51" s="1" t="s">
        <v>22</v>
      </c>
      <c r="B51" s="1"/>
      <c r="C51" s="1">
        <v>74675.82</v>
      </c>
      <c r="D51" s="1"/>
      <c r="E51" s="1">
        <v>15791.23</v>
      </c>
      <c r="F51" s="1"/>
      <c r="G51" s="1"/>
      <c r="H51" s="1"/>
      <c r="I51" s="8">
        <v>70.66</v>
      </c>
      <c r="J51" s="1"/>
      <c r="K51" s="1"/>
      <c r="L51" s="1"/>
      <c r="M51" s="1">
        <v>488.72999999999996</v>
      </c>
      <c r="N51" s="1"/>
      <c r="O51" s="1"/>
      <c r="P51" s="1"/>
      <c r="Q51" s="1"/>
      <c r="R51" s="1"/>
      <c r="S51" s="5">
        <f t="shared" si="4"/>
        <v>91026.44</v>
      </c>
      <c r="T51" s="1"/>
      <c r="U51" s="1"/>
      <c r="V51" s="1"/>
      <c r="W51" s="5">
        <f>S51+T51+U51+V51</f>
        <v>91026.44</v>
      </c>
    </row>
    <row r="52" spans="1:23" ht="12.75">
      <c r="A52" s="9" t="s">
        <v>3</v>
      </c>
      <c r="B52" s="1"/>
      <c r="C52" s="1">
        <v>131384.04</v>
      </c>
      <c r="D52" s="1"/>
      <c r="E52" s="1">
        <v>33222.43</v>
      </c>
      <c r="F52" s="1"/>
      <c r="G52" s="1"/>
      <c r="H52" s="1"/>
      <c r="I52" s="8">
        <v>570.66</v>
      </c>
      <c r="J52" s="1"/>
      <c r="K52" s="1"/>
      <c r="L52" s="1"/>
      <c r="M52" s="1">
        <v>1374.61</v>
      </c>
      <c r="N52" s="1"/>
      <c r="O52" s="1"/>
      <c r="P52" s="1"/>
      <c r="Q52" s="1"/>
      <c r="R52" s="1">
        <v>1502.81</v>
      </c>
      <c r="S52" s="5">
        <f t="shared" si="4"/>
        <v>168054.55</v>
      </c>
      <c r="T52" s="1"/>
      <c r="U52" s="1"/>
      <c r="V52" s="1"/>
      <c r="W52" s="5">
        <f>S52+T52+U52+V52</f>
        <v>168054.55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342779.68000000005</v>
      </c>
      <c r="D53" s="8">
        <f t="shared" si="7"/>
        <v>0</v>
      </c>
      <c r="E53" s="8">
        <f t="shared" si="7"/>
        <v>85202.93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1211.9899999999998</v>
      </c>
      <c r="J53" s="8">
        <f t="shared" si="7"/>
        <v>0</v>
      </c>
      <c r="K53" s="8">
        <f t="shared" si="7"/>
        <v>0</v>
      </c>
      <c r="L53" s="8">
        <f t="shared" si="7"/>
        <v>54.6</v>
      </c>
      <c r="M53" s="8">
        <f t="shared" si="7"/>
        <v>5235.71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1502.81</v>
      </c>
      <c r="S53" s="5">
        <f t="shared" si="7"/>
        <v>435987.72000000003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435987.72000000003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189528.85</v>
      </c>
      <c r="D55" s="8"/>
      <c r="E55" s="8">
        <v>51338</v>
      </c>
      <c r="F55" s="8">
        <v>865</v>
      </c>
      <c r="G55" s="8"/>
      <c r="H55" s="8"/>
      <c r="I55" s="8">
        <v>1750</v>
      </c>
      <c r="J55" s="8"/>
      <c r="K55" s="8"/>
      <c r="L55" s="8">
        <v>3725.7</v>
      </c>
      <c r="M55" s="8">
        <v>30369.6</v>
      </c>
      <c r="N55" s="8"/>
      <c r="O55" s="8"/>
      <c r="P55" s="8"/>
      <c r="Q55" s="8"/>
      <c r="R55" s="8"/>
      <c r="S55" s="5">
        <f t="shared" si="4"/>
        <v>277577.15</v>
      </c>
      <c r="T55" s="17"/>
      <c r="U55" s="8"/>
      <c r="V55" s="8"/>
      <c r="W55" s="8">
        <f>S55+T55+U55+V55</f>
        <v>277577.15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84019.54</v>
      </c>
      <c r="C57" s="19">
        <v>1069.61</v>
      </c>
      <c r="D57" s="19">
        <v>18484.3</v>
      </c>
      <c r="E57" s="19">
        <v>235.31</v>
      </c>
      <c r="F57" s="19"/>
      <c r="G57" s="19"/>
      <c r="H57" s="19"/>
      <c r="I57" s="8">
        <v>606</v>
      </c>
      <c r="J57" s="19"/>
      <c r="K57" s="19"/>
      <c r="L57" s="19"/>
      <c r="M57" s="19">
        <v>610.9399999999999</v>
      </c>
      <c r="N57" s="19"/>
      <c r="O57" s="19"/>
      <c r="P57" s="19"/>
      <c r="Q57" s="19"/>
      <c r="R57" s="19"/>
      <c r="S57" s="5">
        <f t="shared" si="4"/>
        <v>105025.7</v>
      </c>
      <c r="T57" s="19"/>
      <c r="U57" s="19"/>
      <c r="V57" s="19"/>
      <c r="W57" s="8">
        <f>S57+T57+U57+V57</f>
        <v>105025.7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25" customFormat="1" ht="12.75">
      <c r="A59" s="5" t="s">
        <v>29</v>
      </c>
      <c r="B59" s="24"/>
      <c r="C59" s="22">
        <v>79996.28</v>
      </c>
      <c r="D59" s="23"/>
      <c r="E59" s="22">
        <v>18701.51</v>
      </c>
      <c r="F59" s="22"/>
      <c r="G59" s="22"/>
      <c r="H59" s="22"/>
      <c r="I59" s="22">
        <v>105.33</v>
      </c>
      <c r="J59" s="22"/>
      <c r="K59" s="22"/>
      <c r="L59" s="22">
        <v>47.55</v>
      </c>
      <c r="M59" s="22">
        <v>5118.42</v>
      </c>
      <c r="N59" s="22"/>
      <c r="O59" s="22"/>
      <c r="P59" s="22"/>
      <c r="Q59" s="22"/>
      <c r="R59" s="22"/>
      <c r="S59" s="5">
        <f t="shared" si="4"/>
        <v>103969.09</v>
      </c>
      <c r="T59" s="22"/>
      <c r="U59" s="22"/>
      <c r="V59" s="22"/>
      <c r="W59" s="8">
        <f>S59+T59+U59+V59</f>
        <v>103969.09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ht="12.75">
      <c r="H61" s="20"/>
    </row>
    <row r="62" spans="2:4" ht="12.75">
      <c r="B62" s="36"/>
      <c r="C62" s="36"/>
      <c r="D62" s="36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64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308753.71</v>
      </c>
      <c r="D5" s="4"/>
      <c r="E5" s="4">
        <v>80963.4</v>
      </c>
      <c r="F5" s="4"/>
      <c r="G5" s="4"/>
      <c r="H5" s="4"/>
      <c r="I5" s="1">
        <v>1623.5</v>
      </c>
      <c r="J5" s="4"/>
      <c r="K5" s="4"/>
      <c r="L5" s="2">
        <v>380.4</v>
      </c>
      <c r="M5" s="4">
        <v>4591.87</v>
      </c>
      <c r="N5" s="4"/>
      <c r="O5" s="4">
        <v>380.65</v>
      </c>
      <c r="P5" s="4"/>
      <c r="Q5" s="4"/>
      <c r="R5" s="4"/>
      <c r="S5" s="29">
        <f>SUM(B5:R5)</f>
        <v>396693.53</v>
      </c>
      <c r="T5" s="4"/>
      <c r="U5" s="4"/>
      <c r="V5" s="4"/>
      <c r="W5" s="5">
        <f aca="true" t="shared" si="0" ref="W5:W10">S5+T5+U5+V5</f>
        <v>396693.53</v>
      </c>
    </row>
    <row r="6" spans="1:23" ht="12.75">
      <c r="A6" s="3">
        <v>3</v>
      </c>
      <c r="B6" s="4"/>
      <c r="C6" s="4">
        <v>212601.35</v>
      </c>
      <c r="D6" s="4"/>
      <c r="E6" s="4">
        <v>48921.69</v>
      </c>
      <c r="F6" s="4"/>
      <c r="G6" s="4"/>
      <c r="H6" s="4"/>
      <c r="I6" s="1">
        <v>1787.69</v>
      </c>
      <c r="J6" s="4"/>
      <c r="K6" s="4"/>
      <c r="L6" s="4">
        <v>273</v>
      </c>
      <c r="M6" s="4">
        <v>5929.82</v>
      </c>
      <c r="N6" s="4">
        <v>5669.68</v>
      </c>
      <c r="O6" s="4">
        <v>0</v>
      </c>
      <c r="P6" s="4"/>
      <c r="Q6" s="4"/>
      <c r="R6" s="4">
        <v>525.35</v>
      </c>
      <c r="S6" s="29">
        <f aca="true" t="shared" si="1" ref="S6:S27">SUM(B6:R6)</f>
        <v>275708.57999999996</v>
      </c>
      <c r="T6" s="4"/>
      <c r="U6" s="4"/>
      <c r="V6" s="4"/>
      <c r="W6" s="5">
        <f t="shared" si="0"/>
        <v>275708.57999999996</v>
      </c>
    </row>
    <row r="7" spans="1:23" ht="12.75">
      <c r="A7" s="3">
        <v>4</v>
      </c>
      <c r="B7" s="4"/>
      <c r="C7" s="4">
        <v>183526.04</v>
      </c>
      <c r="D7" s="4"/>
      <c r="E7" s="4">
        <v>47252.08</v>
      </c>
      <c r="F7" s="4"/>
      <c r="G7" s="4"/>
      <c r="H7" s="4"/>
      <c r="I7" s="1">
        <v>3376.69</v>
      </c>
      <c r="J7" s="4"/>
      <c r="K7" s="4"/>
      <c r="L7" s="4">
        <v>523.05</v>
      </c>
      <c r="M7" s="4">
        <v>5722.1</v>
      </c>
      <c r="N7" s="4">
        <v>5669.68</v>
      </c>
      <c r="O7" s="4">
        <v>0</v>
      </c>
      <c r="P7" s="4"/>
      <c r="Q7" s="4"/>
      <c r="R7" s="4">
        <v>525.34</v>
      </c>
      <c r="S7" s="29">
        <f t="shared" si="1"/>
        <v>246594.97999999998</v>
      </c>
      <c r="T7" s="4"/>
      <c r="U7" s="4"/>
      <c r="V7" s="4"/>
      <c r="W7" s="5">
        <f t="shared" si="0"/>
        <v>246594.97999999998</v>
      </c>
    </row>
    <row r="8" spans="1:23" ht="12.75">
      <c r="A8" s="3">
        <v>5</v>
      </c>
      <c r="B8" s="4"/>
      <c r="C8" s="4">
        <v>449757.13</v>
      </c>
      <c r="D8" s="4"/>
      <c r="E8" s="4">
        <v>111547.24</v>
      </c>
      <c r="F8" s="4"/>
      <c r="G8" s="4"/>
      <c r="H8" s="4"/>
      <c r="I8" s="1">
        <v>1878.5</v>
      </c>
      <c r="J8" s="4"/>
      <c r="K8" s="4"/>
      <c r="L8" s="4">
        <v>380.4</v>
      </c>
      <c r="M8" s="4">
        <v>7554.9</v>
      </c>
      <c r="N8" s="4"/>
      <c r="O8" s="4">
        <v>6440.7</v>
      </c>
      <c r="P8" s="4"/>
      <c r="Q8" s="4"/>
      <c r="R8" s="4"/>
      <c r="S8" s="29">
        <f t="shared" si="1"/>
        <v>577558.87</v>
      </c>
      <c r="T8" s="4"/>
      <c r="U8" s="4"/>
      <c r="V8" s="4"/>
      <c r="W8" s="5">
        <f t="shared" si="0"/>
        <v>577558.87</v>
      </c>
    </row>
    <row r="9" spans="1:23" ht="12.75">
      <c r="A9" s="3">
        <v>6</v>
      </c>
      <c r="B9" s="4"/>
      <c r="C9" s="4">
        <v>236220.88</v>
      </c>
      <c r="D9" s="4"/>
      <c r="E9" s="4">
        <v>59481.62</v>
      </c>
      <c r="F9" s="4"/>
      <c r="G9" s="4"/>
      <c r="H9" s="4"/>
      <c r="I9" s="1">
        <v>1248.5</v>
      </c>
      <c r="J9" s="4"/>
      <c r="K9" s="4"/>
      <c r="L9" s="4">
        <v>475.5</v>
      </c>
      <c r="M9" s="4">
        <v>6937.860000000001</v>
      </c>
      <c r="N9" s="4"/>
      <c r="O9" s="4">
        <v>253.77</v>
      </c>
      <c r="P9" s="4"/>
      <c r="Q9" s="4"/>
      <c r="R9" s="4"/>
      <c r="S9" s="29">
        <f t="shared" si="1"/>
        <v>304618.13</v>
      </c>
      <c r="T9" s="4"/>
      <c r="U9" s="4"/>
      <c r="V9" s="4"/>
      <c r="W9" s="5">
        <f t="shared" si="0"/>
        <v>304618.13</v>
      </c>
    </row>
    <row r="10" spans="1:23" ht="12.75">
      <c r="A10" s="3">
        <v>11</v>
      </c>
      <c r="B10" s="4"/>
      <c r="C10" s="4">
        <v>184137.75</v>
      </c>
      <c r="D10" s="4"/>
      <c r="E10" s="4">
        <v>33165.74</v>
      </c>
      <c r="F10" s="4"/>
      <c r="G10" s="4"/>
      <c r="H10" s="4"/>
      <c r="I10" s="1">
        <v>969.0899999999999</v>
      </c>
      <c r="J10" s="4"/>
      <c r="K10" s="4"/>
      <c r="L10" s="4">
        <v>136.5</v>
      </c>
      <c r="M10" s="4">
        <v>5147.83</v>
      </c>
      <c r="N10" s="4"/>
      <c r="O10" s="4">
        <v>253.77</v>
      </c>
      <c r="P10" s="4"/>
      <c r="Q10" s="4"/>
      <c r="R10" s="4"/>
      <c r="S10" s="29">
        <f t="shared" si="1"/>
        <v>223810.67999999996</v>
      </c>
      <c r="T10" s="4"/>
      <c r="U10" s="4"/>
      <c r="V10" s="4"/>
      <c r="W10" s="5">
        <f t="shared" si="0"/>
        <v>223810.67999999996</v>
      </c>
    </row>
    <row r="11" spans="1:23" ht="12.75">
      <c r="A11" s="3">
        <v>12</v>
      </c>
      <c r="B11" s="4"/>
      <c r="C11" s="4">
        <v>205764.08</v>
      </c>
      <c r="D11" s="4"/>
      <c r="E11" s="4">
        <v>51905.4</v>
      </c>
      <c r="F11" s="4"/>
      <c r="G11" s="4"/>
      <c r="H11" s="4"/>
      <c r="I11" s="1">
        <v>2441.23</v>
      </c>
      <c r="J11" s="4"/>
      <c r="K11" s="4"/>
      <c r="L11" s="4">
        <v>54.6</v>
      </c>
      <c r="M11" s="4">
        <v>4194.76</v>
      </c>
      <c r="N11" s="4">
        <v>5669.68</v>
      </c>
      <c r="O11" s="4">
        <v>0</v>
      </c>
      <c r="P11" s="4"/>
      <c r="Q11" s="4"/>
      <c r="R11" s="4">
        <v>525.35</v>
      </c>
      <c r="S11" s="29">
        <f t="shared" si="1"/>
        <v>270555.1</v>
      </c>
      <c r="T11" s="4"/>
      <c r="U11" s="4"/>
      <c r="V11" s="4"/>
      <c r="W11" s="5">
        <f>S11+T11+U11+V11</f>
        <v>270555.1</v>
      </c>
    </row>
    <row r="12" spans="1:23" ht="12.75">
      <c r="A12" s="3">
        <v>13</v>
      </c>
      <c r="B12" s="4"/>
      <c r="C12" s="4">
        <v>224937.23</v>
      </c>
      <c r="D12" s="4"/>
      <c r="E12" s="4">
        <v>51981.48</v>
      </c>
      <c r="F12" s="4"/>
      <c r="G12" s="4"/>
      <c r="H12" s="4"/>
      <c r="I12" s="1">
        <v>1854.73</v>
      </c>
      <c r="J12" s="4"/>
      <c r="K12" s="4"/>
      <c r="L12" s="4">
        <v>191.1</v>
      </c>
      <c r="M12" s="4">
        <v>4506.34</v>
      </c>
      <c r="N12" s="4">
        <v>5669.67</v>
      </c>
      <c r="O12" s="4">
        <v>0</v>
      </c>
      <c r="P12" s="4"/>
      <c r="Q12" s="4"/>
      <c r="R12" s="4">
        <v>525.35</v>
      </c>
      <c r="S12" s="29">
        <f t="shared" si="1"/>
        <v>289665.89999999997</v>
      </c>
      <c r="T12" s="4"/>
      <c r="U12" s="4"/>
      <c r="V12" s="4"/>
      <c r="W12" s="5">
        <f aca="true" t="shared" si="2" ref="W12:W27">S12+T12+U12+V12</f>
        <v>289665.89999999997</v>
      </c>
    </row>
    <row r="13" spans="1:23" ht="12.75">
      <c r="A13" s="3">
        <v>14</v>
      </c>
      <c r="B13" s="4"/>
      <c r="C13" s="4">
        <v>84081.46</v>
      </c>
      <c r="D13" s="4"/>
      <c r="E13" s="4">
        <v>15517.86</v>
      </c>
      <c r="F13" s="4"/>
      <c r="G13" s="4"/>
      <c r="H13" s="4"/>
      <c r="I13" s="1">
        <v>272.04</v>
      </c>
      <c r="J13" s="4"/>
      <c r="K13" s="4"/>
      <c r="L13" s="4">
        <v>27.3</v>
      </c>
      <c r="M13" s="4">
        <v>4561.3099999999995</v>
      </c>
      <c r="N13" s="4"/>
      <c r="O13" s="4">
        <v>0</v>
      </c>
      <c r="P13" s="4"/>
      <c r="Q13" s="4"/>
      <c r="R13" s="4">
        <v>525.35</v>
      </c>
      <c r="S13" s="29">
        <f t="shared" si="1"/>
        <v>104985.32</v>
      </c>
      <c r="T13" s="4"/>
      <c r="U13" s="4"/>
      <c r="V13" s="4"/>
      <c r="W13" s="5">
        <f t="shared" si="2"/>
        <v>104985.32</v>
      </c>
    </row>
    <row r="14" spans="1:23" ht="12.75">
      <c r="A14" s="3">
        <v>16</v>
      </c>
      <c r="B14" s="4"/>
      <c r="C14" s="4">
        <v>205310.74</v>
      </c>
      <c r="D14" s="4"/>
      <c r="E14" s="4">
        <v>53579.38</v>
      </c>
      <c r="F14" s="4"/>
      <c r="G14" s="4"/>
      <c r="H14" s="4"/>
      <c r="I14" s="1">
        <v>628.54</v>
      </c>
      <c r="J14" s="4"/>
      <c r="K14" s="4"/>
      <c r="L14" s="4">
        <v>0</v>
      </c>
      <c r="M14" s="4">
        <v>5318.87</v>
      </c>
      <c r="N14" s="4"/>
      <c r="O14" s="4">
        <v>126.88</v>
      </c>
      <c r="P14" s="4"/>
      <c r="Q14" s="4"/>
      <c r="R14" s="4"/>
      <c r="S14" s="29">
        <f t="shared" si="1"/>
        <v>264964.41000000003</v>
      </c>
      <c r="T14" s="4"/>
      <c r="U14" s="4"/>
      <c r="V14" s="4"/>
      <c r="W14" s="5">
        <f t="shared" si="2"/>
        <v>264964.41000000003</v>
      </c>
    </row>
    <row r="15" spans="1:23" ht="12.75">
      <c r="A15" s="3">
        <v>21</v>
      </c>
      <c r="B15" s="4"/>
      <c r="C15" s="4">
        <v>366007.94</v>
      </c>
      <c r="D15" s="4"/>
      <c r="E15" s="4">
        <v>104538.54</v>
      </c>
      <c r="F15" s="4"/>
      <c r="G15" s="4"/>
      <c r="H15" s="4"/>
      <c r="I15" s="1">
        <v>1830.04</v>
      </c>
      <c r="J15" s="4"/>
      <c r="K15" s="4"/>
      <c r="L15" s="4">
        <v>237.75</v>
      </c>
      <c r="M15" s="4">
        <v>4347.49</v>
      </c>
      <c r="N15" s="4"/>
      <c r="O15" s="4">
        <v>253.77</v>
      </c>
      <c r="P15" s="4"/>
      <c r="Q15" s="4"/>
      <c r="R15" s="4"/>
      <c r="S15" s="29">
        <f t="shared" si="1"/>
        <v>477215.52999999997</v>
      </c>
      <c r="T15" s="4"/>
      <c r="U15" s="4"/>
      <c r="V15" s="4"/>
      <c r="W15" s="5">
        <f t="shared" si="2"/>
        <v>477215.52999999997</v>
      </c>
    </row>
    <row r="16" spans="1:23" ht="12.75">
      <c r="A16" s="3">
        <v>24</v>
      </c>
      <c r="B16" s="4"/>
      <c r="C16" s="4">
        <v>351416.25</v>
      </c>
      <c r="D16" s="4"/>
      <c r="E16" s="4">
        <v>97137.32</v>
      </c>
      <c r="F16" s="4"/>
      <c r="G16" s="4"/>
      <c r="H16" s="4"/>
      <c r="I16" s="1">
        <v>2364.8</v>
      </c>
      <c r="J16" s="4"/>
      <c r="K16" s="4"/>
      <c r="L16" s="4">
        <v>0</v>
      </c>
      <c r="M16" s="4">
        <v>7561</v>
      </c>
      <c r="N16" s="4"/>
      <c r="O16" s="4">
        <v>625.97</v>
      </c>
      <c r="P16" s="4"/>
      <c r="Q16" s="4"/>
      <c r="R16" s="4"/>
      <c r="S16" s="29">
        <f t="shared" si="1"/>
        <v>459105.33999999997</v>
      </c>
      <c r="T16" s="4"/>
      <c r="U16" s="4"/>
      <c r="V16" s="4"/>
      <c r="W16" s="5">
        <f t="shared" si="2"/>
        <v>459105.33999999997</v>
      </c>
    </row>
    <row r="17" spans="1:23" ht="12.75">
      <c r="A17" s="3">
        <v>25</v>
      </c>
      <c r="B17" s="4"/>
      <c r="C17" s="4">
        <v>278899.75</v>
      </c>
      <c r="D17" s="4"/>
      <c r="E17" s="4">
        <v>72205.83</v>
      </c>
      <c r="F17" s="4"/>
      <c r="G17" s="4"/>
      <c r="H17" s="4"/>
      <c r="I17" s="1">
        <v>2002.2199999999998</v>
      </c>
      <c r="J17" s="4"/>
      <c r="K17" s="4"/>
      <c r="L17" s="4">
        <v>491.4</v>
      </c>
      <c r="M17" s="4">
        <v>5080.610000000001</v>
      </c>
      <c r="N17" s="4">
        <v>5669.67</v>
      </c>
      <c r="O17" s="4">
        <v>3875.8</v>
      </c>
      <c r="P17" s="4"/>
      <c r="Q17" s="4"/>
      <c r="R17" s="4">
        <v>525.34</v>
      </c>
      <c r="S17" s="29">
        <f t="shared" si="1"/>
        <v>368750.62</v>
      </c>
      <c r="T17" s="4"/>
      <c r="U17" s="4"/>
      <c r="V17" s="4"/>
      <c r="W17" s="5">
        <f t="shared" si="2"/>
        <v>368750.62</v>
      </c>
    </row>
    <row r="18" spans="1:23" ht="12.75">
      <c r="A18" s="3">
        <v>30</v>
      </c>
      <c r="B18" s="4"/>
      <c r="C18" s="4">
        <v>266148.44</v>
      </c>
      <c r="D18" s="4"/>
      <c r="E18" s="4">
        <v>63684.84</v>
      </c>
      <c r="F18" s="4"/>
      <c r="G18" s="4"/>
      <c r="H18" s="4"/>
      <c r="I18" s="1">
        <v>1724.04</v>
      </c>
      <c r="J18" s="4"/>
      <c r="K18" s="4"/>
      <c r="L18" s="4">
        <v>0</v>
      </c>
      <c r="M18" s="4">
        <v>5764.85</v>
      </c>
      <c r="N18" s="4"/>
      <c r="O18" s="4">
        <v>0</v>
      </c>
      <c r="P18" s="4"/>
      <c r="Q18" s="4"/>
      <c r="R18" s="4"/>
      <c r="S18" s="29">
        <f t="shared" si="1"/>
        <v>337322.17</v>
      </c>
      <c r="T18" s="4"/>
      <c r="U18" s="4"/>
      <c r="V18" s="4"/>
      <c r="W18" s="5">
        <f t="shared" si="2"/>
        <v>337322.17</v>
      </c>
    </row>
    <row r="19" spans="1:23" ht="12.75">
      <c r="A19" s="3">
        <v>31</v>
      </c>
      <c r="B19" s="4"/>
      <c r="C19" s="4">
        <v>184289.88</v>
      </c>
      <c r="D19" s="4"/>
      <c r="E19" s="4">
        <v>51051.65</v>
      </c>
      <c r="F19" s="4"/>
      <c r="G19" s="4"/>
      <c r="H19" s="4"/>
      <c r="I19" s="1">
        <v>1506.54</v>
      </c>
      <c r="J19" s="4"/>
      <c r="K19" s="4"/>
      <c r="L19" s="4">
        <v>475.5</v>
      </c>
      <c r="M19" s="4">
        <v>6852.33</v>
      </c>
      <c r="N19" s="4"/>
      <c r="O19" s="4">
        <v>126.88</v>
      </c>
      <c r="P19" s="4"/>
      <c r="Q19" s="4"/>
      <c r="R19" s="4"/>
      <c r="S19" s="29">
        <f t="shared" si="1"/>
        <v>244302.78</v>
      </c>
      <c r="T19" s="4"/>
      <c r="U19" s="4"/>
      <c r="V19" s="4"/>
      <c r="W19" s="5">
        <f t="shared" si="2"/>
        <v>244302.78</v>
      </c>
    </row>
    <row r="20" spans="1:23" ht="12.75">
      <c r="A20" s="3">
        <v>32</v>
      </c>
      <c r="B20" s="4"/>
      <c r="C20" s="4">
        <v>179687.79</v>
      </c>
      <c r="D20" s="4"/>
      <c r="E20" s="4">
        <v>47495.07</v>
      </c>
      <c r="F20" s="4"/>
      <c r="G20" s="4"/>
      <c r="H20" s="4"/>
      <c r="I20" s="1">
        <v>1496.04</v>
      </c>
      <c r="J20" s="4"/>
      <c r="K20" s="4"/>
      <c r="L20" s="4">
        <v>332.85</v>
      </c>
      <c r="M20" s="4">
        <v>7603.77</v>
      </c>
      <c r="N20" s="4"/>
      <c r="O20" s="4">
        <v>0</v>
      </c>
      <c r="P20" s="4"/>
      <c r="Q20" s="4"/>
      <c r="R20" s="4"/>
      <c r="S20" s="29">
        <f t="shared" si="1"/>
        <v>236615.52000000002</v>
      </c>
      <c r="T20" s="4"/>
      <c r="U20" s="4"/>
      <c r="V20" s="4"/>
      <c r="W20" s="5">
        <f t="shared" si="2"/>
        <v>236615.52000000002</v>
      </c>
    </row>
    <row r="21" spans="1:23" ht="12.75">
      <c r="A21" s="3">
        <v>33</v>
      </c>
      <c r="B21" s="4"/>
      <c r="C21" s="4">
        <v>147711.42</v>
      </c>
      <c r="D21" s="4"/>
      <c r="E21" s="4">
        <v>37256.75</v>
      </c>
      <c r="F21" s="4"/>
      <c r="G21" s="4"/>
      <c r="H21" s="4"/>
      <c r="I21" s="1">
        <v>2153.72</v>
      </c>
      <c r="J21" s="4"/>
      <c r="K21" s="4"/>
      <c r="L21" s="4">
        <v>237.75</v>
      </c>
      <c r="M21" s="4">
        <v>6913.41</v>
      </c>
      <c r="N21" s="4">
        <v>5669.67</v>
      </c>
      <c r="O21" s="4">
        <v>338.36</v>
      </c>
      <c r="P21" s="4"/>
      <c r="Q21" s="4"/>
      <c r="R21" s="4">
        <v>525.34</v>
      </c>
      <c r="S21" s="29">
        <f t="shared" si="1"/>
        <v>200806.42</v>
      </c>
      <c r="T21" s="4"/>
      <c r="U21" s="4"/>
      <c r="V21" s="4"/>
      <c r="W21" s="5">
        <f t="shared" si="2"/>
        <v>200806.42</v>
      </c>
    </row>
    <row r="22" spans="1:23" ht="12.75">
      <c r="A22" s="3">
        <v>34</v>
      </c>
      <c r="B22" s="4"/>
      <c r="C22" s="4">
        <v>312137.6</v>
      </c>
      <c r="D22" s="4"/>
      <c r="E22" s="4">
        <v>84836.73</v>
      </c>
      <c r="F22" s="4"/>
      <c r="G22" s="4"/>
      <c r="H22" s="4"/>
      <c r="I22" s="1">
        <v>2619.54</v>
      </c>
      <c r="J22" s="4"/>
      <c r="K22" s="4"/>
      <c r="L22" s="4">
        <v>380.4</v>
      </c>
      <c r="M22" s="4">
        <v>7890.92</v>
      </c>
      <c r="N22" s="4"/>
      <c r="O22" s="4">
        <v>0</v>
      </c>
      <c r="P22" s="4"/>
      <c r="Q22" s="4"/>
      <c r="R22" s="4"/>
      <c r="S22" s="29">
        <f t="shared" si="1"/>
        <v>407865.18999999994</v>
      </c>
      <c r="T22" s="4"/>
      <c r="U22" s="4"/>
      <c r="V22" s="4"/>
      <c r="W22" s="5">
        <f t="shared" si="2"/>
        <v>407865.18999999994</v>
      </c>
    </row>
    <row r="23" spans="1:23" ht="12.75">
      <c r="A23" s="26" t="s">
        <v>30</v>
      </c>
      <c r="B23" s="4"/>
      <c r="C23" s="4">
        <v>116343.68</v>
      </c>
      <c r="D23" s="4"/>
      <c r="E23" s="4">
        <v>25826.84</v>
      </c>
      <c r="F23" s="4"/>
      <c r="G23" s="4"/>
      <c r="H23" s="4"/>
      <c r="I23" s="1">
        <v>831</v>
      </c>
      <c r="J23" s="4"/>
      <c r="K23" s="4"/>
      <c r="L23" s="4"/>
      <c r="M23" s="4">
        <v>4530.7699999999995</v>
      </c>
      <c r="N23" s="4"/>
      <c r="O23" s="4">
        <v>0</v>
      </c>
      <c r="P23" s="4"/>
      <c r="Q23" s="4"/>
      <c r="R23" s="4">
        <v>525.34</v>
      </c>
      <c r="S23" s="29">
        <f t="shared" si="1"/>
        <v>148057.62999999998</v>
      </c>
      <c r="T23" s="4"/>
      <c r="U23" s="4"/>
      <c r="V23" s="4"/>
      <c r="W23" s="5">
        <f t="shared" si="2"/>
        <v>148057.62999999998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155079.27</v>
      </c>
      <c r="D25" s="4"/>
      <c r="E25" s="4">
        <v>37326.48</v>
      </c>
      <c r="F25" s="4"/>
      <c r="G25" s="4"/>
      <c r="H25" s="4"/>
      <c r="I25" s="1">
        <v>2497.68</v>
      </c>
      <c r="J25" s="4"/>
      <c r="K25" s="4"/>
      <c r="L25" s="4"/>
      <c r="M25" s="4">
        <v>3712.1099999999997</v>
      </c>
      <c r="N25" s="4">
        <v>5669.67</v>
      </c>
      <c r="O25" s="4">
        <v>0</v>
      </c>
      <c r="P25" s="4"/>
      <c r="Q25" s="4"/>
      <c r="R25" s="4">
        <v>525.34</v>
      </c>
      <c r="S25" s="29">
        <f t="shared" si="1"/>
        <v>204810.55</v>
      </c>
      <c r="T25" s="4"/>
      <c r="U25" s="4"/>
      <c r="V25" s="4"/>
      <c r="W25" s="5">
        <f t="shared" si="2"/>
        <v>204810.55</v>
      </c>
    </row>
    <row r="26" spans="1:23" ht="12.75">
      <c r="A26" s="26" t="s">
        <v>33</v>
      </c>
      <c r="B26" s="4"/>
      <c r="C26" s="4">
        <v>150349.54</v>
      </c>
      <c r="D26" s="4"/>
      <c r="E26" s="4">
        <v>35234.57</v>
      </c>
      <c r="F26" s="4"/>
      <c r="G26" s="4"/>
      <c r="H26" s="4"/>
      <c r="I26" s="1">
        <v>832.99</v>
      </c>
      <c r="J26" s="4"/>
      <c r="K26" s="4"/>
      <c r="L26" s="4"/>
      <c r="M26" s="4">
        <v>22040.17</v>
      </c>
      <c r="N26" s="4"/>
      <c r="O26" s="4">
        <v>126.88</v>
      </c>
      <c r="P26" s="4"/>
      <c r="Q26" s="4"/>
      <c r="R26" s="4">
        <v>525.34</v>
      </c>
      <c r="S26" s="29">
        <f t="shared" si="1"/>
        <v>209109.49000000002</v>
      </c>
      <c r="T26" s="4"/>
      <c r="U26" s="4"/>
      <c r="V26" s="4"/>
      <c r="W26" s="5">
        <f t="shared" si="2"/>
        <v>209109.49000000002</v>
      </c>
    </row>
    <row r="27" spans="1:23" ht="12.75">
      <c r="A27" s="26" t="s">
        <v>34</v>
      </c>
      <c r="B27" s="4"/>
      <c r="C27" s="4">
        <v>45465.36</v>
      </c>
      <c r="D27" s="4"/>
      <c r="E27" s="4">
        <v>10002.38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55467.74</v>
      </c>
      <c r="T27" s="4"/>
      <c r="U27" s="4"/>
      <c r="V27" s="4"/>
      <c r="W27" s="5">
        <f t="shared" si="2"/>
        <v>55467.74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4848627.289999999</v>
      </c>
      <c r="D28" s="8">
        <f t="shared" si="3"/>
        <v>0</v>
      </c>
      <c r="E28" s="8">
        <f t="shared" si="3"/>
        <v>1220912.89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35939.12</v>
      </c>
      <c r="J28" s="8">
        <f t="shared" si="3"/>
        <v>0</v>
      </c>
      <c r="K28" s="8">
        <f t="shared" si="3"/>
        <v>0</v>
      </c>
      <c r="L28" s="8">
        <f t="shared" si="3"/>
        <v>4597.5</v>
      </c>
      <c r="M28" s="8">
        <f t="shared" si="3"/>
        <v>136763.09000000003</v>
      </c>
      <c r="N28" s="8">
        <f t="shared" si="3"/>
        <v>39687.719999999994</v>
      </c>
      <c r="O28" s="8">
        <f t="shared" si="3"/>
        <v>12803.43</v>
      </c>
      <c r="P28" s="8">
        <f t="shared" si="3"/>
        <v>0</v>
      </c>
      <c r="Q28" s="8">
        <f t="shared" si="3"/>
        <v>0</v>
      </c>
      <c r="R28" s="8">
        <f t="shared" si="3"/>
        <v>5253.4400000000005</v>
      </c>
      <c r="S28" s="5">
        <f>SUM(S5:S27)</f>
        <v>6304584.479999999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6304584.479999999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752384.9</v>
      </c>
      <c r="C30" s="1">
        <v>109006.8</v>
      </c>
      <c r="D30" s="1">
        <v>166183.3</v>
      </c>
      <c r="E30" s="1">
        <v>29524.18</v>
      </c>
      <c r="F30" s="1"/>
      <c r="G30" s="1"/>
      <c r="H30" s="1"/>
      <c r="I30" s="6">
        <v>4181.85</v>
      </c>
      <c r="J30" s="1"/>
      <c r="K30" s="1"/>
      <c r="L30" s="1">
        <v>218.4</v>
      </c>
      <c r="M30" s="1">
        <v>8886.759999999998</v>
      </c>
      <c r="N30" s="1">
        <v>6916.26</v>
      </c>
      <c r="O30" s="1">
        <v>522.77</v>
      </c>
      <c r="P30" s="1"/>
      <c r="Q30" s="1"/>
      <c r="R30" s="1">
        <v>428.73</v>
      </c>
      <c r="S30" s="5">
        <f>SUM(B30:R30)</f>
        <v>1078253.95</v>
      </c>
      <c r="T30" s="1"/>
      <c r="U30" s="1"/>
      <c r="V30" s="1"/>
      <c r="W30" s="5">
        <f>S30+T30+U30+V30</f>
        <v>1078253.95</v>
      </c>
    </row>
    <row r="31" spans="1:23" ht="12.75">
      <c r="A31" s="12" t="s">
        <v>42</v>
      </c>
      <c r="B31" s="1">
        <v>939242.4</v>
      </c>
      <c r="C31" s="1">
        <v>167376.26</v>
      </c>
      <c r="D31" s="1">
        <v>192352.21</v>
      </c>
      <c r="E31" s="1">
        <v>38834.16</v>
      </c>
      <c r="F31" s="1"/>
      <c r="G31" s="1"/>
      <c r="H31" s="1"/>
      <c r="I31" s="6">
        <v>4463.85</v>
      </c>
      <c r="J31" s="1"/>
      <c r="K31" s="1"/>
      <c r="L31" s="1">
        <v>3139.5</v>
      </c>
      <c r="M31" s="1">
        <v>57883.77</v>
      </c>
      <c r="N31" s="1">
        <v>6916.26</v>
      </c>
      <c r="O31" s="1">
        <v>1048.92</v>
      </c>
      <c r="P31" s="1"/>
      <c r="Q31" s="1"/>
      <c r="R31" s="1">
        <v>428.74</v>
      </c>
      <c r="S31" s="5">
        <f aca="true" t="shared" si="4" ref="S31:S59">SUM(B31:R31)</f>
        <v>1411686.07</v>
      </c>
      <c r="T31" s="1"/>
      <c r="U31" s="1"/>
      <c r="V31" s="1"/>
      <c r="W31" s="5">
        <f aca="true" t="shared" si="5" ref="W31:W47">S31+T31+U31+V31</f>
        <v>1411686.07</v>
      </c>
    </row>
    <row r="32" spans="1:23" ht="12.75">
      <c r="A32" s="12" t="s">
        <v>43</v>
      </c>
      <c r="B32" s="1">
        <v>346887.32</v>
      </c>
      <c r="C32" s="1">
        <v>81024.57</v>
      </c>
      <c r="D32" s="1">
        <v>76411.27</v>
      </c>
      <c r="E32" s="1">
        <v>19415.72</v>
      </c>
      <c r="F32" s="1"/>
      <c r="G32" s="1"/>
      <c r="H32" s="1"/>
      <c r="I32" s="6">
        <v>2657.85</v>
      </c>
      <c r="J32" s="1"/>
      <c r="K32" s="1"/>
      <c r="L32" s="1">
        <v>1638</v>
      </c>
      <c r="M32" s="1">
        <v>47894.969999999994</v>
      </c>
      <c r="N32" s="1">
        <v>6916.26</v>
      </c>
      <c r="O32" s="1">
        <v>3875.89</v>
      </c>
      <c r="P32" s="1"/>
      <c r="Q32" s="1"/>
      <c r="R32" s="1">
        <v>428.73</v>
      </c>
      <c r="S32" s="5">
        <f t="shared" si="4"/>
        <v>587150.58</v>
      </c>
      <c r="T32" s="1"/>
      <c r="U32" s="1"/>
      <c r="V32" s="1"/>
      <c r="W32" s="5">
        <f t="shared" si="5"/>
        <v>587150.58</v>
      </c>
    </row>
    <row r="33" spans="1:23" ht="12.75">
      <c r="A33" s="12" t="s">
        <v>44</v>
      </c>
      <c r="B33" s="1">
        <v>1181679.03</v>
      </c>
      <c r="C33" s="1">
        <v>187103.12</v>
      </c>
      <c r="D33" s="1">
        <v>259969.42</v>
      </c>
      <c r="E33" s="1">
        <v>42596.42</v>
      </c>
      <c r="F33" s="1"/>
      <c r="G33" s="1"/>
      <c r="H33" s="1"/>
      <c r="I33" s="6">
        <v>3440</v>
      </c>
      <c r="J33" s="1"/>
      <c r="K33" s="1"/>
      <c r="L33" s="1">
        <v>237.75</v>
      </c>
      <c r="M33" s="1">
        <v>8886.759999999998</v>
      </c>
      <c r="N33" s="1"/>
      <c r="O33" s="1">
        <v>0</v>
      </c>
      <c r="P33" s="1"/>
      <c r="Q33" s="1"/>
      <c r="R33" s="1"/>
      <c r="S33" s="5">
        <f t="shared" si="4"/>
        <v>1683912.4999999998</v>
      </c>
      <c r="T33" s="1"/>
      <c r="U33" s="15"/>
      <c r="V33" s="15"/>
      <c r="W33" s="5">
        <f t="shared" si="5"/>
        <v>1683912.4999999998</v>
      </c>
    </row>
    <row r="34" spans="1:23" ht="12.75">
      <c r="A34" s="12" t="s">
        <v>45</v>
      </c>
      <c r="B34" s="1">
        <v>1313582.85</v>
      </c>
      <c r="C34" s="1">
        <v>219755</v>
      </c>
      <c r="D34" s="1">
        <v>283003.28</v>
      </c>
      <c r="E34" s="1">
        <v>50019.16</v>
      </c>
      <c r="F34" s="1"/>
      <c r="G34" s="1"/>
      <c r="H34" s="1"/>
      <c r="I34" s="6">
        <v>6023</v>
      </c>
      <c r="J34" s="1"/>
      <c r="K34" s="1"/>
      <c r="L34" s="1">
        <v>1806.9</v>
      </c>
      <c r="M34" s="1">
        <v>9497.689999999999</v>
      </c>
      <c r="N34" s="1"/>
      <c r="O34" s="1">
        <v>0</v>
      </c>
      <c r="P34" s="1"/>
      <c r="Q34" s="1"/>
      <c r="R34" s="1"/>
      <c r="S34" s="5">
        <f t="shared" si="4"/>
        <v>1883687.88</v>
      </c>
      <c r="T34" s="1"/>
      <c r="U34" s="1"/>
      <c r="V34" s="1"/>
      <c r="W34" s="5">
        <f t="shared" si="5"/>
        <v>1883687.88</v>
      </c>
    </row>
    <row r="35" spans="1:23" ht="12.75">
      <c r="A35" s="12" t="s">
        <v>46</v>
      </c>
      <c r="B35" s="1">
        <v>389207.37</v>
      </c>
      <c r="C35" s="1">
        <v>94745.29</v>
      </c>
      <c r="D35" s="1">
        <v>85279.5</v>
      </c>
      <c r="E35" s="1">
        <v>21672.98</v>
      </c>
      <c r="F35" s="1"/>
      <c r="G35" s="1"/>
      <c r="H35" s="1"/>
      <c r="I35" s="6">
        <v>2710.35</v>
      </c>
      <c r="J35" s="1"/>
      <c r="K35" s="1"/>
      <c r="L35" s="1">
        <v>2593.5</v>
      </c>
      <c r="M35" s="1">
        <v>18386.75</v>
      </c>
      <c r="N35" s="1">
        <v>6916.26</v>
      </c>
      <c r="O35" s="1">
        <v>8720.46</v>
      </c>
      <c r="P35" s="1"/>
      <c r="Q35" s="1"/>
      <c r="R35" s="1">
        <v>428.73</v>
      </c>
      <c r="S35" s="5">
        <f t="shared" si="4"/>
        <v>630661.1899999998</v>
      </c>
      <c r="T35" s="1"/>
      <c r="U35" s="1"/>
      <c r="V35" s="1"/>
      <c r="W35" s="5">
        <f t="shared" si="5"/>
        <v>630661.1899999998</v>
      </c>
    </row>
    <row r="36" spans="1:23" ht="12.75">
      <c r="A36" s="12" t="s">
        <v>47</v>
      </c>
      <c r="B36" s="1">
        <v>339189.19</v>
      </c>
      <c r="C36" s="1">
        <v>60632.5</v>
      </c>
      <c r="D36" s="1">
        <v>74621.62</v>
      </c>
      <c r="E36" s="1">
        <v>15354.31</v>
      </c>
      <c r="F36" s="1"/>
      <c r="G36" s="1"/>
      <c r="H36" s="1"/>
      <c r="I36" s="6">
        <v>2470.35</v>
      </c>
      <c r="J36" s="1"/>
      <c r="K36" s="1"/>
      <c r="L36" s="1">
        <v>354.9</v>
      </c>
      <c r="M36" s="1">
        <v>12381.31</v>
      </c>
      <c r="N36" s="1">
        <v>6916.26</v>
      </c>
      <c r="O36" s="1">
        <v>253.77</v>
      </c>
      <c r="P36" s="1"/>
      <c r="Q36" s="1"/>
      <c r="R36" s="1">
        <v>428.73</v>
      </c>
      <c r="S36" s="5">
        <f t="shared" si="4"/>
        <v>512602.94</v>
      </c>
      <c r="T36" s="1"/>
      <c r="U36" s="1"/>
      <c r="V36" s="1"/>
      <c r="W36" s="5">
        <f t="shared" si="5"/>
        <v>512602.94</v>
      </c>
    </row>
    <row r="37" spans="1:23" ht="12.75">
      <c r="A37" s="12" t="s">
        <v>48</v>
      </c>
      <c r="B37" s="1">
        <v>483207.4</v>
      </c>
      <c r="C37" s="1">
        <v>75215.02</v>
      </c>
      <c r="D37" s="1">
        <v>101475.1</v>
      </c>
      <c r="E37" s="1">
        <v>20408.21</v>
      </c>
      <c r="F37" s="1"/>
      <c r="G37" s="1"/>
      <c r="H37" s="1"/>
      <c r="I37" s="6">
        <v>1936.35</v>
      </c>
      <c r="J37" s="1"/>
      <c r="K37" s="1"/>
      <c r="L37" s="1">
        <v>109.2</v>
      </c>
      <c r="M37" s="1">
        <v>7854.28</v>
      </c>
      <c r="N37" s="1">
        <v>6916.25</v>
      </c>
      <c r="O37" s="1">
        <v>253.77</v>
      </c>
      <c r="P37" s="1"/>
      <c r="Q37" s="1"/>
      <c r="R37" s="1">
        <v>428.73</v>
      </c>
      <c r="S37" s="5">
        <f t="shared" si="4"/>
        <v>697804.3099999999</v>
      </c>
      <c r="T37" s="1"/>
      <c r="U37" s="1"/>
      <c r="V37" s="1"/>
      <c r="W37" s="5">
        <f t="shared" si="5"/>
        <v>697804.3099999999</v>
      </c>
    </row>
    <row r="38" spans="1:23" ht="12.75">
      <c r="A38" s="12" t="s">
        <v>49</v>
      </c>
      <c r="B38" s="1">
        <v>707882.37</v>
      </c>
      <c r="C38" s="1">
        <v>156287.3</v>
      </c>
      <c r="D38" s="1">
        <v>149518.45</v>
      </c>
      <c r="E38" s="1">
        <v>36145.91</v>
      </c>
      <c r="F38" s="1"/>
      <c r="G38" s="1"/>
      <c r="H38" s="1"/>
      <c r="I38" s="6">
        <v>4517.84</v>
      </c>
      <c r="J38" s="1"/>
      <c r="K38" s="1"/>
      <c r="L38" s="1">
        <v>5706</v>
      </c>
      <c r="M38" s="1">
        <v>37875.63</v>
      </c>
      <c r="N38" s="1">
        <v>6916.25</v>
      </c>
      <c r="O38" s="1">
        <v>507.54</v>
      </c>
      <c r="P38" s="1"/>
      <c r="Q38" s="1"/>
      <c r="R38" s="1">
        <v>428.73</v>
      </c>
      <c r="S38" s="5">
        <f t="shared" si="4"/>
        <v>1105786.0199999998</v>
      </c>
      <c r="T38" s="1"/>
      <c r="U38" s="15"/>
      <c r="V38" s="1"/>
      <c r="W38" s="5">
        <f t="shared" si="5"/>
        <v>1105786.0199999998</v>
      </c>
    </row>
    <row r="39" spans="1:23" ht="12.75">
      <c r="A39" s="12" t="s">
        <v>50</v>
      </c>
      <c r="B39" s="1">
        <v>787268.37</v>
      </c>
      <c r="C39" s="1">
        <v>113389.53</v>
      </c>
      <c r="D39" s="1">
        <v>173894.76</v>
      </c>
      <c r="E39" s="1">
        <v>26321.65</v>
      </c>
      <c r="F39" s="1"/>
      <c r="G39" s="1"/>
      <c r="H39" s="1"/>
      <c r="I39" s="6">
        <v>3817.41</v>
      </c>
      <c r="J39" s="1"/>
      <c r="K39" s="1"/>
      <c r="L39" s="1">
        <v>136.5</v>
      </c>
      <c r="M39" s="1">
        <v>6009.24</v>
      </c>
      <c r="N39" s="1">
        <v>6916.25</v>
      </c>
      <c r="O39" s="1">
        <v>253.77</v>
      </c>
      <c r="P39" s="1"/>
      <c r="Q39" s="1"/>
      <c r="R39" s="1">
        <v>428.73</v>
      </c>
      <c r="S39" s="5">
        <f t="shared" si="4"/>
        <v>1118436.21</v>
      </c>
      <c r="T39" s="1"/>
      <c r="U39" s="1"/>
      <c r="V39" s="1"/>
      <c r="W39" s="5">
        <f t="shared" si="5"/>
        <v>1118436.21</v>
      </c>
    </row>
    <row r="40" spans="1:23" ht="12.75">
      <c r="A40" s="12" t="s">
        <v>51</v>
      </c>
      <c r="B40" s="1">
        <v>401886.86</v>
      </c>
      <c r="C40" s="68">
        <v>80148.27</v>
      </c>
      <c r="D40" s="1">
        <v>90076.32</v>
      </c>
      <c r="E40" s="1">
        <v>20138.43</v>
      </c>
      <c r="F40" s="1"/>
      <c r="G40" s="1"/>
      <c r="H40" s="1"/>
      <c r="I40" s="6">
        <v>2082.5699999999997</v>
      </c>
      <c r="J40" s="1"/>
      <c r="K40" s="1"/>
      <c r="L40" s="1">
        <v>4279.5</v>
      </c>
      <c r="M40" s="1">
        <v>19665.69</v>
      </c>
      <c r="N40" s="1"/>
      <c r="O40" s="1">
        <v>2419.27</v>
      </c>
      <c r="P40" s="1"/>
      <c r="Q40" s="1"/>
      <c r="R40" s="1"/>
      <c r="S40" s="5">
        <f t="shared" si="4"/>
        <v>620696.9099999999</v>
      </c>
      <c r="T40" s="1"/>
      <c r="U40" s="1"/>
      <c r="V40" s="1"/>
      <c r="W40" s="5">
        <f t="shared" si="5"/>
        <v>620696.9099999999</v>
      </c>
    </row>
    <row r="41" spans="1:23" ht="12.75">
      <c r="A41" s="34" t="s">
        <v>52</v>
      </c>
      <c r="B41" s="1">
        <v>1658697.23</v>
      </c>
      <c r="C41" s="1">
        <v>200523.84</v>
      </c>
      <c r="D41" s="1">
        <v>349964.43</v>
      </c>
      <c r="E41" s="1">
        <v>42972.04</v>
      </c>
      <c r="F41" s="1"/>
      <c r="G41" s="1"/>
      <c r="H41" s="1"/>
      <c r="I41" s="6">
        <v>5661.57</v>
      </c>
      <c r="J41" s="1"/>
      <c r="K41" s="1"/>
      <c r="L41" s="1">
        <v>1188.75</v>
      </c>
      <c r="M41" s="1">
        <v>8935.630000000001</v>
      </c>
      <c r="N41" s="1"/>
      <c r="O41" s="1">
        <v>0</v>
      </c>
      <c r="P41" s="1"/>
      <c r="Q41" s="1"/>
      <c r="R41" s="1"/>
      <c r="S41" s="5">
        <f t="shared" si="4"/>
        <v>2267943.4899999998</v>
      </c>
      <c r="T41" s="1"/>
      <c r="U41" s="1"/>
      <c r="V41" s="1"/>
      <c r="W41" s="5">
        <f t="shared" si="5"/>
        <v>2267943.4899999998</v>
      </c>
    </row>
    <row r="42" spans="1:23" ht="12.75">
      <c r="A42" s="34" t="s">
        <v>53</v>
      </c>
      <c r="B42" s="1">
        <v>1073476.65</v>
      </c>
      <c r="C42" s="1">
        <v>97772.09</v>
      </c>
      <c r="D42" s="1">
        <v>228023.65</v>
      </c>
      <c r="E42" s="1">
        <v>23886.87</v>
      </c>
      <c r="F42" s="1"/>
      <c r="G42" s="1"/>
      <c r="H42" s="1"/>
      <c r="I42" s="6">
        <v>3149.49</v>
      </c>
      <c r="J42" s="1"/>
      <c r="K42" s="1"/>
      <c r="L42" s="1">
        <v>0</v>
      </c>
      <c r="M42" s="1">
        <v>35515.38</v>
      </c>
      <c r="N42" s="1"/>
      <c r="O42" s="1">
        <v>0</v>
      </c>
      <c r="P42" s="1"/>
      <c r="Q42" s="1"/>
      <c r="R42" s="1"/>
      <c r="S42" s="5">
        <f t="shared" si="4"/>
        <v>1461824.13</v>
      </c>
      <c r="T42" s="1"/>
      <c r="U42" s="1"/>
      <c r="V42" s="1"/>
      <c r="W42" s="5">
        <f t="shared" si="5"/>
        <v>1461824.13</v>
      </c>
    </row>
    <row r="43" spans="1:23" ht="12.75">
      <c r="A43" s="34" t="s">
        <v>54</v>
      </c>
      <c r="B43" s="1">
        <v>1687966.84</v>
      </c>
      <c r="C43" s="1">
        <v>194435.43</v>
      </c>
      <c r="D43" s="1">
        <v>367642.23</v>
      </c>
      <c r="E43" s="1">
        <v>48378.27</v>
      </c>
      <c r="F43" s="1"/>
      <c r="G43" s="1"/>
      <c r="H43" s="1"/>
      <c r="I43" s="6">
        <v>3476.0699999999997</v>
      </c>
      <c r="J43" s="1"/>
      <c r="K43" s="1"/>
      <c r="L43" s="1">
        <v>1521.6</v>
      </c>
      <c r="M43" s="1">
        <v>7053.96</v>
      </c>
      <c r="N43" s="1"/>
      <c r="O43" s="1">
        <v>253.77</v>
      </c>
      <c r="P43" s="1"/>
      <c r="Q43" s="1"/>
      <c r="R43" s="1"/>
      <c r="S43" s="5">
        <f t="shared" si="4"/>
        <v>2310728.17</v>
      </c>
      <c r="T43" s="1"/>
      <c r="U43" s="1"/>
      <c r="V43" s="1"/>
      <c r="W43" s="5">
        <f t="shared" si="5"/>
        <v>2310728.17</v>
      </c>
    </row>
    <row r="44" spans="1:23" ht="12.75">
      <c r="A44" s="34" t="s">
        <v>55</v>
      </c>
      <c r="B44" s="1">
        <v>311565.08</v>
      </c>
      <c r="C44" s="1">
        <v>66426.85</v>
      </c>
      <c r="D44" s="1">
        <v>66868.48</v>
      </c>
      <c r="E44" s="1">
        <v>17576.05</v>
      </c>
      <c r="F44" s="1"/>
      <c r="G44" s="1"/>
      <c r="H44" s="1"/>
      <c r="I44" s="6">
        <v>2097.84</v>
      </c>
      <c r="J44" s="1"/>
      <c r="K44" s="1"/>
      <c r="L44" s="1"/>
      <c r="M44" s="1">
        <v>20561.73</v>
      </c>
      <c r="N44" s="1">
        <v>6916.25</v>
      </c>
      <c r="O44" s="1">
        <v>0</v>
      </c>
      <c r="P44" s="1"/>
      <c r="Q44" s="1"/>
      <c r="R44" s="1">
        <v>428.73</v>
      </c>
      <c r="S44" s="5">
        <f t="shared" si="4"/>
        <v>492441.01</v>
      </c>
      <c r="T44" s="1"/>
      <c r="U44" s="1"/>
      <c r="V44" s="1"/>
      <c r="W44" s="5">
        <f t="shared" si="5"/>
        <v>492441.01</v>
      </c>
    </row>
    <row r="45" spans="1:23" ht="12.75">
      <c r="A45" s="34" t="s">
        <v>56</v>
      </c>
      <c r="B45" s="1">
        <v>766712</v>
      </c>
      <c r="C45" s="1">
        <v>153448.24</v>
      </c>
      <c r="D45" s="1">
        <v>167403.53</v>
      </c>
      <c r="E45" s="1">
        <v>35366.93</v>
      </c>
      <c r="F45" s="1"/>
      <c r="G45" s="1"/>
      <c r="H45" s="1"/>
      <c r="I45" s="6">
        <v>3832.84</v>
      </c>
      <c r="J45" s="1"/>
      <c r="K45" s="1"/>
      <c r="L45" s="1"/>
      <c r="M45" s="1">
        <v>32267.25</v>
      </c>
      <c r="N45" s="1">
        <v>6916.25</v>
      </c>
      <c r="O45" s="1">
        <v>888.2</v>
      </c>
      <c r="P45" s="1"/>
      <c r="Q45" s="1"/>
      <c r="R45" s="1">
        <v>428.73</v>
      </c>
      <c r="S45" s="5">
        <f t="shared" si="4"/>
        <v>1167263.97</v>
      </c>
      <c r="T45" s="1"/>
      <c r="U45" s="1"/>
      <c r="V45" s="1"/>
      <c r="W45" s="5">
        <f t="shared" si="5"/>
        <v>1167263.97</v>
      </c>
    </row>
    <row r="46" spans="1:23" ht="12.75">
      <c r="A46" s="34" t="s">
        <v>57</v>
      </c>
      <c r="B46" s="1">
        <v>439090.85</v>
      </c>
      <c r="C46" s="1">
        <v>106859.6</v>
      </c>
      <c r="D46" s="1">
        <v>94419.82</v>
      </c>
      <c r="E46" s="1">
        <v>27216.08</v>
      </c>
      <c r="F46" s="1"/>
      <c r="G46" s="1"/>
      <c r="H46" s="1"/>
      <c r="I46" s="6">
        <v>3395.34</v>
      </c>
      <c r="J46" s="1"/>
      <c r="K46" s="1"/>
      <c r="L46" s="1"/>
      <c r="M46" s="1">
        <v>30135.089999999997</v>
      </c>
      <c r="N46" s="1">
        <v>6916.25</v>
      </c>
      <c r="O46" s="1">
        <v>253.77</v>
      </c>
      <c r="P46" s="1"/>
      <c r="Q46" s="1"/>
      <c r="R46" s="1">
        <v>428.73</v>
      </c>
      <c r="S46" s="5">
        <f t="shared" si="4"/>
        <v>708715.5299999999</v>
      </c>
      <c r="T46" s="1"/>
      <c r="U46" s="1"/>
      <c r="V46" s="1"/>
      <c r="W46" s="5">
        <f t="shared" si="5"/>
        <v>708715.5299999999</v>
      </c>
    </row>
    <row r="47" spans="1:23" ht="12.75">
      <c r="A47" s="34" t="s">
        <v>58</v>
      </c>
      <c r="B47" s="1">
        <v>276373.55</v>
      </c>
      <c r="C47" s="1">
        <v>84981.44</v>
      </c>
      <c r="D47" s="1">
        <v>60802.17</v>
      </c>
      <c r="E47" s="1">
        <v>18577.4</v>
      </c>
      <c r="F47" s="1"/>
      <c r="G47" s="1"/>
      <c r="H47" s="1"/>
      <c r="I47" s="6">
        <v>934.5</v>
      </c>
      <c r="J47" s="1"/>
      <c r="K47" s="1"/>
      <c r="L47" s="1"/>
      <c r="M47" s="1">
        <v>21789.72</v>
      </c>
      <c r="N47" s="1"/>
      <c r="O47" s="1"/>
      <c r="P47" s="1"/>
      <c r="Q47" s="1"/>
      <c r="R47" s="1">
        <v>428.73</v>
      </c>
      <c r="S47" s="5">
        <f t="shared" si="4"/>
        <v>463887.51</v>
      </c>
      <c r="T47" s="1"/>
      <c r="U47" s="1"/>
      <c r="V47" s="1"/>
      <c r="W47" s="5">
        <f t="shared" si="5"/>
        <v>463887.51</v>
      </c>
    </row>
    <row r="48" spans="1:23" s="14" customFormat="1" ht="12.75">
      <c r="A48" s="8" t="s">
        <v>1</v>
      </c>
      <c r="B48" s="8">
        <f aca="true" t="shared" si="6" ref="B48:W48">SUM(B30:B47)</f>
        <v>13856300.260000002</v>
      </c>
      <c r="C48" s="8">
        <f t="shared" si="6"/>
        <v>2249131.1500000004</v>
      </c>
      <c r="D48" s="8">
        <f t="shared" si="6"/>
        <v>2987909.5399999996</v>
      </c>
      <c r="E48" s="8">
        <f t="shared" si="6"/>
        <v>534404.77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60849.06999999999</v>
      </c>
      <c r="J48" s="8">
        <f t="shared" si="6"/>
        <v>0</v>
      </c>
      <c r="K48" s="8">
        <f t="shared" si="6"/>
        <v>0</v>
      </c>
      <c r="L48" s="8">
        <f t="shared" si="6"/>
        <v>22930.5</v>
      </c>
      <c r="M48" s="8">
        <f t="shared" si="6"/>
        <v>391481.61</v>
      </c>
      <c r="N48" s="8">
        <f t="shared" si="6"/>
        <v>76078.8</v>
      </c>
      <c r="O48" s="8">
        <f t="shared" si="6"/>
        <v>19251.9</v>
      </c>
      <c r="P48" s="8">
        <f t="shared" si="6"/>
        <v>0</v>
      </c>
      <c r="Q48" s="8">
        <f t="shared" si="6"/>
        <v>0</v>
      </c>
      <c r="R48" s="8">
        <f t="shared" si="6"/>
        <v>5144.769999999999</v>
      </c>
      <c r="S48" s="5">
        <f t="shared" si="6"/>
        <v>20203482.370000005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20203482.370000005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269025.52</v>
      </c>
      <c r="D50" s="1"/>
      <c r="E50" s="1">
        <v>60158.65</v>
      </c>
      <c r="F50" s="1"/>
      <c r="G50" s="1"/>
      <c r="H50" s="1"/>
      <c r="I50" s="8">
        <v>875.6700000000001</v>
      </c>
      <c r="J50" s="1"/>
      <c r="K50" s="1"/>
      <c r="L50" s="1"/>
      <c r="M50" s="1">
        <v>210</v>
      </c>
      <c r="N50" s="1"/>
      <c r="O50" s="1"/>
      <c r="P50" s="1"/>
      <c r="Q50" s="1"/>
      <c r="R50" s="1">
        <v>1387.37</v>
      </c>
      <c r="S50" s="5">
        <f t="shared" si="4"/>
        <v>331657.21</v>
      </c>
      <c r="T50" s="1"/>
      <c r="U50" s="1"/>
      <c r="V50" s="1"/>
      <c r="W50" s="5">
        <f>S50+T50+U50+V50</f>
        <v>331657.21</v>
      </c>
    </row>
    <row r="51" spans="1:23" ht="12.75">
      <c r="A51" s="1" t="s">
        <v>22</v>
      </c>
      <c r="B51" s="1"/>
      <c r="C51" s="1">
        <v>170599.7</v>
      </c>
      <c r="D51" s="1"/>
      <c r="E51" s="1">
        <v>35048.08</v>
      </c>
      <c r="F51" s="1"/>
      <c r="G51" s="1"/>
      <c r="H51" s="1"/>
      <c r="I51" s="8">
        <v>345.15999999999997</v>
      </c>
      <c r="J51" s="1"/>
      <c r="K51" s="1"/>
      <c r="L51" s="1"/>
      <c r="M51" s="1">
        <v>210</v>
      </c>
      <c r="N51" s="1"/>
      <c r="O51" s="1"/>
      <c r="P51" s="1"/>
      <c r="Q51" s="1"/>
      <c r="R51" s="1"/>
      <c r="S51" s="5">
        <f t="shared" si="4"/>
        <v>206202.94000000003</v>
      </c>
      <c r="T51" s="1"/>
      <c r="U51" s="1"/>
      <c r="V51" s="1"/>
      <c r="W51" s="5">
        <f>S51+T51+U51+V51</f>
        <v>206202.94000000003</v>
      </c>
    </row>
    <row r="52" spans="1:23" ht="12.75">
      <c r="A52" s="9" t="s">
        <v>3</v>
      </c>
      <c r="B52" s="1"/>
      <c r="C52" s="1">
        <v>187657.63</v>
      </c>
      <c r="D52" s="1"/>
      <c r="E52" s="1">
        <v>42565.21</v>
      </c>
      <c r="F52" s="1"/>
      <c r="G52" s="1"/>
      <c r="H52" s="1"/>
      <c r="I52" s="8">
        <v>1393.1599999999999</v>
      </c>
      <c r="J52" s="1"/>
      <c r="K52" s="1"/>
      <c r="L52" s="1"/>
      <c r="M52" s="1">
        <v>209.66</v>
      </c>
      <c r="N52" s="1"/>
      <c r="O52" s="1"/>
      <c r="P52" s="1"/>
      <c r="Q52" s="1"/>
      <c r="R52" s="1"/>
      <c r="S52" s="5">
        <f t="shared" si="4"/>
        <v>231825.66</v>
      </c>
      <c r="T52" s="1"/>
      <c r="U52" s="1"/>
      <c r="V52" s="1"/>
      <c r="W52" s="5">
        <f>S52+T52+U52+V52</f>
        <v>231825.66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627282.8500000001</v>
      </c>
      <c r="D53" s="8">
        <f t="shared" si="7"/>
        <v>0</v>
      </c>
      <c r="E53" s="8">
        <f t="shared" si="7"/>
        <v>137771.94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2613.99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629.66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1387.37</v>
      </c>
      <c r="S53" s="5">
        <f t="shared" si="7"/>
        <v>769685.81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769685.81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25" customFormat="1" ht="12.75">
      <c r="A55" s="5" t="s">
        <v>4</v>
      </c>
      <c r="B55" s="5"/>
      <c r="C55" s="5">
        <v>288746.54</v>
      </c>
      <c r="D55" s="5"/>
      <c r="E55" s="5">
        <v>68454.88</v>
      </c>
      <c r="F55" s="5"/>
      <c r="G55" s="5"/>
      <c r="H55" s="5"/>
      <c r="I55" s="5">
        <v>1753</v>
      </c>
      <c r="J55" s="5"/>
      <c r="K55" s="5"/>
      <c r="L55" s="5">
        <v>3135.75</v>
      </c>
      <c r="M55" s="69">
        <v>2907.07</v>
      </c>
      <c r="N55" s="5"/>
      <c r="O55" s="5"/>
      <c r="P55" s="5"/>
      <c r="Q55" s="5"/>
      <c r="R55" s="5"/>
      <c r="S55" s="5">
        <f t="shared" si="4"/>
        <v>364997.24</v>
      </c>
      <c r="T55" s="33"/>
      <c r="U55" s="5"/>
      <c r="V55" s="5"/>
      <c r="W55" s="5">
        <f>S55+T55+U55+V55</f>
        <v>364997.24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94428.89</v>
      </c>
      <c r="C57" s="19">
        <v>2107.17</v>
      </c>
      <c r="D57" s="19">
        <v>20774.36</v>
      </c>
      <c r="E57" s="19">
        <v>1430</v>
      </c>
      <c r="F57" s="19"/>
      <c r="G57" s="19"/>
      <c r="H57" s="19"/>
      <c r="I57" s="8">
        <v>356</v>
      </c>
      <c r="J57" s="19"/>
      <c r="K57" s="19"/>
      <c r="L57" s="19"/>
      <c r="M57" s="19">
        <v>525.49</v>
      </c>
      <c r="N57" s="19"/>
      <c r="O57" s="19"/>
      <c r="P57" s="19"/>
      <c r="Q57" s="19"/>
      <c r="R57" s="19"/>
      <c r="S57" s="5">
        <f t="shared" si="4"/>
        <v>119621.91</v>
      </c>
      <c r="T57" s="19"/>
      <c r="U57" s="19"/>
      <c r="V57" s="19"/>
      <c r="W57" s="8">
        <f>S57+T57+U57+V57</f>
        <v>119621.91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25" customFormat="1" ht="12.75">
      <c r="A59" s="5" t="s">
        <v>29</v>
      </c>
      <c r="B59" s="24"/>
      <c r="C59" s="22">
        <v>136259.63</v>
      </c>
      <c r="D59" s="23"/>
      <c r="E59" s="22">
        <v>29977.12</v>
      </c>
      <c r="F59" s="22"/>
      <c r="G59" s="22"/>
      <c r="H59" s="22"/>
      <c r="I59" s="33">
        <v>106</v>
      </c>
      <c r="J59" s="22"/>
      <c r="K59" s="22"/>
      <c r="L59" s="22">
        <v>47.55</v>
      </c>
      <c r="M59" s="22">
        <v>2675.5899999999997</v>
      </c>
      <c r="N59" s="22"/>
      <c r="O59" s="22"/>
      <c r="P59" s="22"/>
      <c r="Q59" s="22"/>
      <c r="R59" s="22"/>
      <c r="S59" s="5">
        <f t="shared" si="4"/>
        <v>169065.88999999998</v>
      </c>
      <c r="T59" s="22"/>
      <c r="U59" s="22"/>
      <c r="V59" s="22"/>
      <c r="W59" s="8">
        <f>S59+T59+U59+V59</f>
        <v>169065.88999999998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2.75"/>
  <cols>
    <col min="1" max="1" width="23.8515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24" width="10.421875" style="10" customWidth="1"/>
    <col min="25" max="25" width="12.140625" style="10" customWidth="1"/>
    <col min="26" max="26" width="10.7109375" style="10" customWidth="1"/>
    <col min="27" max="27" width="10.00390625" style="10" customWidth="1"/>
    <col min="28" max="28" width="10.57421875" style="10" customWidth="1"/>
    <col min="29" max="29" width="12.140625" style="10" customWidth="1"/>
    <col min="30" max="30" width="11.8515625" style="10" bestFit="1" customWidth="1"/>
    <col min="31" max="16384" width="9.140625" style="10" customWidth="1"/>
  </cols>
  <sheetData>
    <row r="1" ht="15.75">
      <c r="B1" s="11" t="s">
        <v>65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27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374834.97</v>
      </c>
      <c r="D5" s="4"/>
      <c r="E5" s="4">
        <v>86541.56</v>
      </c>
      <c r="F5" s="4"/>
      <c r="G5" s="4"/>
      <c r="H5" s="4">
        <v>5270.32</v>
      </c>
      <c r="I5" s="1">
        <v>2644.79</v>
      </c>
      <c r="J5" s="4"/>
      <c r="K5" s="4"/>
      <c r="L5" s="2">
        <v>3090.75</v>
      </c>
      <c r="M5" s="4">
        <v>4521.45</v>
      </c>
      <c r="N5" s="4"/>
      <c r="O5" s="4">
        <v>507.54</v>
      </c>
      <c r="P5" s="4"/>
      <c r="Q5" s="4"/>
      <c r="R5" s="4"/>
      <c r="S5" s="29">
        <f>SUM(B5:R5)</f>
        <v>477411.37999999995</v>
      </c>
      <c r="T5" s="4"/>
      <c r="U5" s="4"/>
      <c r="V5" s="4"/>
      <c r="W5" s="5">
        <f aca="true" t="shared" si="0" ref="W5:W10">S5+T5+U5+V5</f>
        <v>477411.37999999995</v>
      </c>
    </row>
    <row r="6" spans="1:23" ht="12.75">
      <c r="A6" s="3">
        <v>3</v>
      </c>
      <c r="B6" s="4"/>
      <c r="C6" s="4">
        <v>130418.3</v>
      </c>
      <c r="D6" s="4"/>
      <c r="E6" s="4">
        <v>36292.28</v>
      </c>
      <c r="F6" s="4"/>
      <c r="G6" s="4"/>
      <c r="H6" s="4"/>
      <c r="I6" s="1">
        <v>2135.86</v>
      </c>
      <c r="J6" s="4"/>
      <c r="K6" s="4"/>
      <c r="L6" s="4">
        <v>327.6</v>
      </c>
      <c r="M6" s="4">
        <v>1348</v>
      </c>
      <c r="N6" s="4">
        <v>5669.65</v>
      </c>
      <c r="O6" s="4">
        <v>0</v>
      </c>
      <c r="P6" s="4"/>
      <c r="Q6" s="4"/>
      <c r="R6" s="4"/>
      <c r="S6" s="29">
        <f aca="true" t="shared" si="1" ref="S6:S27">SUM(B6:R6)</f>
        <v>176191.69</v>
      </c>
      <c r="T6" s="4"/>
      <c r="U6" s="4"/>
      <c r="V6" s="4"/>
      <c r="W6" s="5">
        <f t="shared" si="0"/>
        <v>176191.69</v>
      </c>
    </row>
    <row r="7" spans="1:23" ht="12.75">
      <c r="A7" s="3">
        <v>4</v>
      </c>
      <c r="B7" s="4"/>
      <c r="C7" s="4">
        <v>162016.8</v>
      </c>
      <c r="D7" s="4"/>
      <c r="E7" s="4">
        <v>42641.81</v>
      </c>
      <c r="F7" s="4"/>
      <c r="G7" s="4"/>
      <c r="H7" s="4"/>
      <c r="I7" s="1">
        <v>3385.86</v>
      </c>
      <c r="J7" s="4"/>
      <c r="K7" s="4"/>
      <c r="L7" s="4">
        <v>95.1</v>
      </c>
      <c r="M7" s="4">
        <v>414.65999999999997</v>
      </c>
      <c r="N7" s="4">
        <v>5669.65</v>
      </c>
      <c r="O7" s="4">
        <v>0</v>
      </c>
      <c r="P7" s="4"/>
      <c r="Q7" s="4"/>
      <c r="R7" s="4"/>
      <c r="S7" s="29">
        <f t="shared" si="1"/>
        <v>214223.87999999998</v>
      </c>
      <c r="T7" s="4"/>
      <c r="U7" s="4"/>
      <c r="V7" s="4"/>
      <c r="W7" s="5">
        <f t="shared" si="0"/>
        <v>214223.87999999998</v>
      </c>
    </row>
    <row r="8" spans="1:23" ht="12.75">
      <c r="A8" s="3">
        <v>5</v>
      </c>
      <c r="B8" s="4"/>
      <c r="C8" s="4">
        <v>483545.34</v>
      </c>
      <c r="D8" s="4"/>
      <c r="E8" s="4">
        <v>108358.05</v>
      </c>
      <c r="F8" s="4"/>
      <c r="G8" s="4"/>
      <c r="H8" s="4">
        <v>2552</v>
      </c>
      <c r="I8" s="1">
        <v>2644.79</v>
      </c>
      <c r="J8" s="4"/>
      <c r="K8" s="4"/>
      <c r="L8" s="4">
        <v>2377.5</v>
      </c>
      <c r="M8" s="4">
        <v>6206.45</v>
      </c>
      <c r="N8" s="4"/>
      <c r="O8" s="4">
        <v>0</v>
      </c>
      <c r="P8" s="4"/>
      <c r="Q8" s="4"/>
      <c r="R8" s="4"/>
      <c r="S8" s="29">
        <f t="shared" si="1"/>
        <v>605684.13</v>
      </c>
      <c r="T8" s="4"/>
      <c r="U8" s="4"/>
      <c r="V8" s="4"/>
      <c r="W8" s="5">
        <f t="shared" si="0"/>
        <v>605684.13</v>
      </c>
    </row>
    <row r="9" spans="1:23" ht="12.75">
      <c r="A9" s="3">
        <v>6</v>
      </c>
      <c r="B9" s="4"/>
      <c r="C9" s="4">
        <v>260937.3</v>
      </c>
      <c r="D9" s="4"/>
      <c r="E9" s="4">
        <v>63034.37</v>
      </c>
      <c r="F9" s="4"/>
      <c r="G9" s="4"/>
      <c r="H9" s="4"/>
      <c r="I9" s="1">
        <v>2135.86</v>
      </c>
      <c r="J9" s="4"/>
      <c r="K9" s="4"/>
      <c r="L9" s="4">
        <v>618.15</v>
      </c>
      <c r="M9" s="4">
        <v>1628.84</v>
      </c>
      <c r="N9" s="4"/>
      <c r="O9" s="4">
        <v>126.88</v>
      </c>
      <c r="P9" s="4"/>
      <c r="Q9" s="4"/>
      <c r="R9" s="4"/>
      <c r="S9" s="29">
        <f t="shared" si="1"/>
        <v>328481.4</v>
      </c>
      <c r="T9" s="4"/>
      <c r="U9" s="4"/>
      <c r="V9" s="4"/>
      <c r="W9" s="5">
        <f t="shared" si="0"/>
        <v>328481.4</v>
      </c>
    </row>
    <row r="10" spans="1:23" ht="12.75">
      <c r="A10" s="3">
        <v>11</v>
      </c>
      <c r="B10" s="4"/>
      <c r="C10" s="4">
        <v>72408.78</v>
      </c>
      <c r="D10" s="4"/>
      <c r="E10" s="4">
        <v>17476.27</v>
      </c>
      <c r="F10" s="4"/>
      <c r="G10" s="4"/>
      <c r="H10" s="4"/>
      <c r="I10" s="1">
        <v>2185.86</v>
      </c>
      <c r="J10" s="4"/>
      <c r="K10" s="4"/>
      <c r="L10" s="4">
        <v>136.5</v>
      </c>
      <c r="M10" s="4">
        <v>320.15</v>
      </c>
      <c r="N10" s="4"/>
      <c r="O10" s="4">
        <v>0</v>
      </c>
      <c r="P10" s="4"/>
      <c r="Q10" s="4"/>
      <c r="R10" s="4"/>
      <c r="S10" s="29">
        <f t="shared" si="1"/>
        <v>92527.56</v>
      </c>
      <c r="T10" s="4"/>
      <c r="U10" s="4"/>
      <c r="V10" s="4"/>
      <c r="W10" s="5">
        <f t="shared" si="0"/>
        <v>92527.56</v>
      </c>
    </row>
    <row r="11" spans="1:23" ht="12.75">
      <c r="A11" s="3">
        <v>12</v>
      </c>
      <c r="B11" s="4"/>
      <c r="C11" s="4">
        <v>199738.25</v>
      </c>
      <c r="D11" s="4"/>
      <c r="E11" s="4">
        <v>54141.97</v>
      </c>
      <c r="F11" s="4"/>
      <c r="G11" s="4"/>
      <c r="H11" s="4"/>
      <c r="I11" s="1">
        <v>2135.86</v>
      </c>
      <c r="J11" s="4"/>
      <c r="K11" s="4"/>
      <c r="L11" s="4">
        <v>218.4</v>
      </c>
      <c r="M11" s="4">
        <v>954.84</v>
      </c>
      <c r="N11" s="4">
        <v>5669.66</v>
      </c>
      <c r="O11" s="4">
        <v>338.36</v>
      </c>
      <c r="P11" s="4"/>
      <c r="Q11" s="4"/>
      <c r="R11" s="4"/>
      <c r="S11" s="29">
        <f t="shared" si="1"/>
        <v>263197.33999999997</v>
      </c>
      <c r="T11" s="4"/>
      <c r="U11" s="4"/>
      <c r="V11" s="4"/>
      <c r="W11" s="5">
        <f>S11+T11+U11+V11</f>
        <v>263197.33999999997</v>
      </c>
    </row>
    <row r="12" spans="1:23" ht="12.75">
      <c r="A12" s="3">
        <v>13</v>
      </c>
      <c r="B12" s="4"/>
      <c r="C12" s="4">
        <v>156509.65</v>
      </c>
      <c r="D12" s="4"/>
      <c r="E12" s="4">
        <v>44030.63</v>
      </c>
      <c r="F12" s="4"/>
      <c r="G12" s="4"/>
      <c r="H12" s="4"/>
      <c r="I12" s="1">
        <v>2115.14</v>
      </c>
      <c r="J12" s="4"/>
      <c r="K12" s="4"/>
      <c r="L12" s="4">
        <v>136.5</v>
      </c>
      <c r="M12" s="4">
        <v>1348.01</v>
      </c>
      <c r="N12" s="4">
        <v>5669.66</v>
      </c>
      <c r="O12" s="4">
        <v>253.78</v>
      </c>
      <c r="P12" s="4"/>
      <c r="Q12" s="4"/>
      <c r="R12" s="4"/>
      <c r="S12" s="29">
        <f t="shared" si="1"/>
        <v>210063.37000000002</v>
      </c>
      <c r="T12" s="4"/>
      <c r="U12" s="4"/>
      <c r="V12" s="4"/>
      <c r="W12" s="5">
        <f aca="true" t="shared" si="2" ref="W12:W27">S12+T12+U12+V12</f>
        <v>210063.37000000002</v>
      </c>
    </row>
    <row r="13" spans="1:23" ht="12.75">
      <c r="A13" s="3">
        <v>14</v>
      </c>
      <c r="B13" s="4"/>
      <c r="C13" s="4">
        <v>54508.85</v>
      </c>
      <c r="D13" s="4"/>
      <c r="E13" s="4">
        <v>13321.6</v>
      </c>
      <c r="F13" s="4"/>
      <c r="G13" s="4"/>
      <c r="H13" s="4"/>
      <c r="I13" s="1">
        <v>2356.89</v>
      </c>
      <c r="J13" s="4"/>
      <c r="K13" s="4"/>
      <c r="L13" s="4">
        <v>27.3</v>
      </c>
      <c r="M13" s="4">
        <v>1235.67</v>
      </c>
      <c r="N13" s="4"/>
      <c r="O13" s="4">
        <v>0</v>
      </c>
      <c r="P13" s="4"/>
      <c r="Q13" s="4"/>
      <c r="R13" s="4"/>
      <c r="S13" s="29">
        <f t="shared" si="1"/>
        <v>71450.31</v>
      </c>
      <c r="T13" s="4"/>
      <c r="U13" s="4"/>
      <c r="V13" s="4"/>
      <c r="W13" s="5">
        <f t="shared" si="2"/>
        <v>71450.31</v>
      </c>
    </row>
    <row r="14" spans="1:23" ht="12.75">
      <c r="A14" s="3">
        <v>16</v>
      </c>
      <c r="B14" s="4"/>
      <c r="C14" s="4">
        <v>173245.14</v>
      </c>
      <c r="D14" s="4"/>
      <c r="E14" s="4">
        <v>47162.26</v>
      </c>
      <c r="F14" s="4"/>
      <c r="G14" s="4"/>
      <c r="H14" s="4"/>
      <c r="I14" s="1">
        <v>2106.88</v>
      </c>
      <c r="J14" s="4"/>
      <c r="K14" s="4"/>
      <c r="L14" s="4">
        <v>0</v>
      </c>
      <c r="M14" s="4">
        <v>2022.01</v>
      </c>
      <c r="N14" s="4"/>
      <c r="O14" s="4">
        <v>0</v>
      </c>
      <c r="P14" s="4"/>
      <c r="Q14" s="4"/>
      <c r="R14" s="4"/>
      <c r="S14" s="29">
        <f t="shared" si="1"/>
        <v>224536.29000000004</v>
      </c>
      <c r="T14" s="4"/>
      <c r="U14" s="4"/>
      <c r="V14" s="4"/>
      <c r="W14" s="5">
        <f t="shared" si="2"/>
        <v>224536.29000000004</v>
      </c>
    </row>
    <row r="15" spans="1:23" ht="12.75">
      <c r="A15" s="3">
        <v>21</v>
      </c>
      <c r="B15" s="4"/>
      <c r="C15" s="4">
        <v>333065.95</v>
      </c>
      <c r="D15" s="4"/>
      <c r="E15" s="4">
        <v>86799.32</v>
      </c>
      <c r="F15" s="4"/>
      <c r="G15" s="4"/>
      <c r="H15" s="4"/>
      <c r="I15" s="1">
        <v>2106.88</v>
      </c>
      <c r="J15" s="4"/>
      <c r="K15" s="4"/>
      <c r="L15" s="4">
        <v>237.75</v>
      </c>
      <c r="M15" s="4">
        <v>0</v>
      </c>
      <c r="N15" s="4"/>
      <c r="O15" s="4">
        <v>2130.65</v>
      </c>
      <c r="P15" s="4"/>
      <c r="Q15" s="4"/>
      <c r="R15" s="4"/>
      <c r="S15" s="29">
        <f t="shared" si="1"/>
        <v>424340.55000000005</v>
      </c>
      <c r="T15" s="4"/>
      <c r="U15" s="4"/>
      <c r="V15" s="4"/>
      <c r="W15" s="5">
        <f t="shared" si="2"/>
        <v>424340.55000000005</v>
      </c>
    </row>
    <row r="16" spans="1:23" ht="12.75">
      <c r="A16" s="3">
        <v>24</v>
      </c>
      <c r="B16" s="4"/>
      <c r="C16" s="4">
        <v>412287.33</v>
      </c>
      <c r="D16" s="4"/>
      <c r="E16" s="4">
        <v>95893.58</v>
      </c>
      <c r="F16" s="4"/>
      <c r="G16" s="4"/>
      <c r="H16" s="4">
        <v>3669.71</v>
      </c>
      <c r="I16" s="1">
        <v>2615.07</v>
      </c>
      <c r="J16" s="4"/>
      <c r="K16" s="4"/>
      <c r="L16" s="4">
        <v>951</v>
      </c>
      <c r="M16" s="4">
        <v>8205.99</v>
      </c>
      <c r="N16" s="4"/>
      <c r="O16" s="4">
        <v>0</v>
      </c>
      <c r="P16" s="4"/>
      <c r="Q16" s="4"/>
      <c r="R16" s="4"/>
      <c r="S16" s="29">
        <f t="shared" si="1"/>
        <v>523622.68000000005</v>
      </c>
      <c r="T16" s="4"/>
      <c r="U16" s="4"/>
      <c r="V16" s="4"/>
      <c r="W16" s="5">
        <f t="shared" si="2"/>
        <v>523622.68000000005</v>
      </c>
    </row>
    <row r="17" spans="1:23" ht="12.75">
      <c r="A17" s="3">
        <v>25</v>
      </c>
      <c r="B17" s="4"/>
      <c r="C17" s="4">
        <v>226326.18</v>
      </c>
      <c r="D17" s="4"/>
      <c r="E17" s="4">
        <v>65039.05</v>
      </c>
      <c r="F17" s="4">
        <v>5480</v>
      </c>
      <c r="G17" s="4"/>
      <c r="H17" s="4"/>
      <c r="I17" s="1">
        <v>2105.88</v>
      </c>
      <c r="J17" s="4"/>
      <c r="K17" s="4"/>
      <c r="L17" s="4">
        <v>382.2</v>
      </c>
      <c r="M17" s="4">
        <v>1067.17</v>
      </c>
      <c r="N17" s="4">
        <v>5669.66</v>
      </c>
      <c r="O17" s="4">
        <v>0</v>
      </c>
      <c r="P17" s="4"/>
      <c r="Q17" s="4"/>
      <c r="R17" s="4"/>
      <c r="S17" s="29">
        <f t="shared" si="1"/>
        <v>306070.13999999996</v>
      </c>
      <c r="T17" s="4"/>
      <c r="U17" s="4"/>
      <c r="V17" s="4"/>
      <c r="W17" s="5">
        <f t="shared" si="2"/>
        <v>306070.13999999996</v>
      </c>
    </row>
    <row r="18" spans="1:23" ht="12.75">
      <c r="A18" s="3">
        <v>30</v>
      </c>
      <c r="B18" s="4"/>
      <c r="C18" s="4">
        <v>223973.98</v>
      </c>
      <c r="D18" s="4"/>
      <c r="E18" s="4">
        <v>57510.39</v>
      </c>
      <c r="F18" s="4"/>
      <c r="G18" s="4"/>
      <c r="H18" s="4"/>
      <c r="I18" s="1">
        <v>2105.88</v>
      </c>
      <c r="J18" s="4"/>
      <c r="K18" s="4"/>
      <c r="L18" s="4">
        <v>0</v>
      </c>
      <c r="M18" s="4">
        <v>1685.01</v>
      </c>
      <c r="N18" s="4"/>
      <c r="O18" s="4">
        <v>875</v>
      </c>
      <c r="P18" s="4"/>
      <c r="Q18" s="4"/>
      <c r="R18" s="4"/>
      <c r="S18" s="29">
        <f t="shared" si="1"/>
        <v>286150.26</v>
      </c>
      <c r="T18" s="4"/>
      <c r="U18" s="4"/>
      <c r="V18" s="4"/>
      <c r="W18" s="5">
        <f t="shared" si="2"/>
        <v>286150.26</v>
      </c>
    </row>
    <row r="19" spans="1:23" ht="12.75">
      <c r="A19" s="3">
        <v>31</v>
      </c>
      <c r="B19" s="4"/>
      <c r="C19" s="4">
        <v>189733.91</v>
      </c>
      <c r="D19" s="4"/>
      <c r="E19" s="4">
        <v>53719.46</v>
      </c>
      <c r="F19" s="4"/>
      <c r="G19" s="4"/>
      <c r="H19" s="4"/>
      <c r="I19" s="1">
        <v>2105.88</v>
      </c>
      <c r="J19" s="4"/>
      <c r="K19" s="4"/>
      <c r="L19" s="4">
        <v>618.15</v>
      </c>
      <c r="M19" s="4">
        <v>2471.35</v>
      </c>
      <c r="N19" s="4"/>
      <c r="O19" s="4">
        <v>380.65</v>
      </c>
      <c r="P19" s="4"/>
      <c r="Q19" s="4"/>
      <c r="R19" s="4"/>
      <c r="S19" s="29">
        <f t="shared" si="1"/>
        <v>249029.4</v>
      </c>
      <c r="T19" s="4"/>
      <c r="U19" s="4"/>
      <c r="V19" s="4"/>
      <c r="W19" s="5">
        <f t="shared" si="2"/>
        <v>249029.4</v>
      </c>
    </row>
    <row r="20" spans="1:23" ht="12.75">
      <c r="A20" s="3">
        <v>32</v>
      </c>
      <c r="B20" s="4"/>
      <c r="C20" s="4">
        <v>154569.45</v>
      </c>
      <c r="D20" s="4"/>
      <c r="E20" s="4">
        <v>42626.13</v>
      </c>
      <c r="F20" s="4"/>
      <c r="G20" s="4"/>
      <c r="H20" s="4"/>
      <c r="I20" s="1">
        <v>2105.88</v>
      </c>
      <c r="J20" s="4"/>
      <c r="K20" s="4"/>
      <c r="L20" s="4">
        <v>190.2</v>
      </c>
      <c r="M20" s="4">
        <v>1151.42</v>
      </c>
      <c r="N20" s="4"/>
      <c r="O20" s="4">
        <v>253.77</v>
      </c>
      <c r="P20" s="4"/>
      <c r="Q20" s="4"/>
      <c r="R20" s="4"/>
      <c r="S20" s="29">
        <f t="shared" si="1"/>
        <v>200896.85000000003</v>
      </c>
      <c r="T20" s="4"/>
      <c r="U20" s="4"/>
      <c r="V20" s="4"/>
      <c r="W20" s="5">
        <f t="shared" si="2"/>
        <v>200896.85000000003</v>
      </c>
    </row>
    <row r="21" spans="1:23" ht="12.75">
      <c r="A21" s="3">
        <v>33</v>
      </c>
      <c r="B21" s="4"/>
      <c r="C21" s="4">
        <v>161852.04</v>
      </c>
      <c r="D21" s="4"/>
      <c r="E21" s="4">
        <v>41083.58</v>
      </c>
      <c r="F21" s="4"/>
      <c r="G21" s="4"/>
      <c r="H21" s="4"/>
      <c r="I21" s="1">
        <v>2105.88</v>
      </c>
      <c r="J21" s="4"/>
      <c r="K21" s="4"/>
      <c r="L21" s="4">
        <v>332.85</v>
      </c>
      <c r="M21" s="4">
        <v>786.34</v>
      </c>
      <c r="N21" s="4">
        <v>5669.66</v>
      </c>
      <c r="O21" s="4">
        <v>0</v>
      </c>
      <c r="P21" s="4"/>
      <c r="Q21" s="4"/>
      <c r="R21" s="4"/>
      <c r="S21" s="29">
        <f t="shared" si="1"/>
        <v>211830.35</v>
      </c>
      <c r="T21" s="4"/>
      <c r="U21" s="4"/>
      <c r="V21" s="4"/>
      <c r="W21" s="5">
        <f t="shared" si="2"/>
        <v>211830.35</v>
      </c>
    </row>
    <row r="22" spans="1:23" ht="12.75">
      <c r="A22" s="3">
        <v>34</v>
      </c>
      <c r="B22" s="4"/>
      <c r="C22" s="4">
        <v>322981.09</v>
      </c>
      <c r="D22" s="4"/>
      <c r="E22" s="4">
        <v>84460.18</v>
      </c>
      <c r="F22" s="4"/>
      <c r="G22" s="4"/>
      <c r="H22" s="4">
        <v>1272.25</v>
      </c>
      <c r="I22" s="1">
        <v>2614.8199999999997</v>
      </c>
      <c r="J22" s="4"/>
      <c r="K22" s="4"/>
      <c r="L22" s="4">
        <v>1426.5</v>
      </c>
      <c r="M22" s="4">
        <v>4352.95</v>
      </c>
      <c r="N22" s="4"/>
      <c r="O22" s="4">
        <v>507.54</v>
      </c>
      <c r="P22" s="4"/>
      <c r="Q22" s="4"/>
      <c r="R22" s="4"/>
      <c r="S22" s="29">
        <f t="shared" si="1"/>
        <v>417615.33</v>
      </c>
      <c r="T22" s="4"/>
      <c r="U22" s="4"/>
      <c r="V22" s="4"/>
      <c r="W22" s="5">
        <f t="shared" si="2"/>
        <v>417615.33</v>
      </c>
    </row>
    <row r="23" spans="1:23" ht="12.75">
      <c r="A23" s="26" t="s">
        <v>30</v>
      </c>
      <c r="B23" s="4"/>
      <c r="C23" s="4">
        <v>65644.79</v>
      </c>
      <c r="D23" s="4"/>
      <c r="E23" s="4">
        <v>18985.7</v>
      </c>
      <c r="F23" s="4"/>
      <c r="G23" s="4"/>
      <c r="H23" s="4"/>
      <c r="I23" s="1">
        <v>2079.84</v>
      </c>
      <c r="J23" s="4"/>
      <c r="K23" s="4"/>
      <c r="L23" s="4"/>
      <c r="M23" s="4">
        <v>1291.84</v>
      </c>
      <c r="N23" s="4"/>
      <c r="O23" s="4">
        <v>0</v>
      </c>
      <c r="P23" s="4"/>
      <c r="Q23" s="4"/>
      <c r="R23" s="4"/>
      <c r="S23" s="29">
        <f t="shared" si="1"/>
        <v>88002.16999999998</v>
      </c>
      <c r="T23" s="4"/>
      <c r="U23" s="4"/>
      <c r="V23" s="4"/>
      <c r="W23" s="5">
        <f t="shared" si="2"/>
        <v>88002.16999999998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112685.42</v>
      </c>
      <c r="D25" s="4"/>
      <c r="E25" s="4">
        <v>28705.97</v>
      </c>
      <c r="F25" s="4"/>
      <c r="G25" s="4"/>
      <c r="H25" s="4"/>
      <c r="I25" s="1">
        <v>2185.84</v>
      </c>
      <c r="J25" s="4"/>
      <c r="K25" s="4"/>
      <c r="L25" s="4"/>
      <c r="M25" s="4">
        <v>747.02</v>
      </c>
      <c r="N25" s="4">
        <v>5669.66</v>
      </c>
      <c r="O25" s="4"/>
      <c r="P25" s="4"/>
      <c r="Q25" s="4"/>
      <c r="R25" s="4"/>
      <c r="S25" s="29">
        <f t="shared" si="1"/>
        <v>149993.91</v>
      </c>
      <c r="T25" s="4"/>
      <c r="U25" s="4"/>
      <c r="V25" s="4"/>
      <c r="W25" s="5">
        <f t="shared" si="2"/>
        <v>149993.91</v>
      </c>
    </row>
    <row r="26" spans="1:23" ht="12.75">
      <c r="A26" s="26" t="s">
        <v>33</v>
      </c>
      <c r="B26" s="4"/>
      <c r="C26" s="4">
        <v>119310.74</v>
      </c>
      <c r="D26" s="4"/>
      <c r="E26" s="4">
        <v>31287.17</v>
      </c>
      <c r="F26" s="4"/>
      <c r="G26" s="4"/>
      <c r="H26" s="4"/>
      <c r="I26" s="1">
        <v>2249.83</v>
      </c>
      <c r="J26" s="4"/>
      <c r="K26" s="4"/>
      <c r="L26" s="4"/>
      <c r="M26" s="4">
        <v>7503.900000000001</v>
      </c>
      <c r="N26" s="4"/>
      <c r="O26" s="4"/>
      <c r="P26" s="4"/>
      <c r="Q26" s="4"/>
      <c r="R26" s="4"/>
      <c r="S26" s="29">
        <f t="shared" si="1"/>
        <v>160351.63999999998</v>
      </c>
      <c r="T26" s="4"/>
      <c r="U26" s="4"/>
      <c r="V26" s="4"/>
      <c r="W26" s="5">
        <f t="shared" si="2"/>
        <v>160351.63999999998</v>
      </c>
    </row>
    <row r="27" spans="1:23" ht="12.75">
      <c r="A27" s="26" t="s">
        <v>34</v>
      </c>
      <c r="B27" s="4"/>
      <c r="C27" s="4">
        <v>9462.54</v>
      </c>
      <c r="D27" s="4"/>
      <c r="E27" s="4">
        <v>4426.84</v>
      </c>
      <c r="F27" s="4"/>
      <c r="G27" s="4"/>
      <c r="H27" s="4"/>
      <c r="I27" s="1">
        <v>1779.8400000000001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15669.220000000001</v>
      </c>
      <c r="T27" s="4"/>
      <c r="U27" s="4"/>
      <c r="V27" s="4"/>
      <c r="W27" s="5">
        <f t="shared" si="2"/>
        <v>15669.220000000001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4400056.800000001</v>
      </c>
      <c r="D28" s="8">
        <f t="shared" si="3"/>
        <v>0</v>
      </c>
      <c r="E28" s="8">
        <f t="shared" si="3"/>
        <v>1123538.17</v>
      </c>
      <c r="F28" s="8">
        <f t="shared" si="3"/>
        <v>5480</v>
      </c>
      <c r="G28" s="8">
        <f t="shared" si="3"/>
        <v>0</v>
      </c>
      <c r="H28" s="8">
        <f t="shared" si="3"/>
        <v>12764.279999999999</v>
      </c>
      <c r="I28" s="8">
        <f t="shared" si="3"/>
        <v>50009.30999999998</v>
      </c>
      <c r="J28" s="8">
        <f t="shared" si="3"/>
        <v>0</v>
      </c>
      <c r="K28" s="8">
        <f t="shared" si="3"/>
        <v>0</v>
      </c>
      <c r="L28" s="8">
        <f t="shared" si="3"/>
        <v>11166.45</v>
      </c>
      <c r="M28" s="8">
        <f t="shared" si="3"/>
        <v>49263.069999999985</v>
      </c>
      <c r="N28" s="8">
        <f t="shared" si="3"/>
        <v>39687.600000000006</v>
      </c>
      <c r="O28" s="8">
        <f t="shared" si="3"/>
        <v>5374.17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5697339.85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5697339.85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30" ht="12.75">
      <c r="A30" s="12" t="s">
        <v>41</v>
      </c>
      <c r="B30" s="1">
        <v>355450.98</v>
      </c>
      <c r="C30" s="1">
        <v>136473.78</v>
      </c>
      <c r="D30" s="1">
        <v>79970.93</v>
      </c>
      <c r="E30" s="1">
        <v>32097.89</v>
      </c>
      <c r="F30" s="1"/>
      <c r="G30" s="1"/>
      <c r="H30" s="1"/>
      <c r="I30" s="6">
        <v>17509.93</v>
      </c>
      <c r="J30" s="1"/>
      <c r="K30" s="1"/>
      <c r="L30" s="1">
        <v>218.4</v>
      </c>
      <c r="M30" s="1">
        <v>1348.01</v>
      </c>
      <c r="N30" s="1">
        <v>6916.26</v>
      </c>
      <c r="O30" s="1">
        <v>253.77</v>
      </c>
      <c r="P30" s="1"/>
      <c r="Q30" s="1"/>
      <c r="R30" s="1"/>
      <c r="S30" s="5">
        <f>SUM(B30:R30)</f>
        <v>630239.9500000001</v>
      </c>
      <c r="T30" s="1"/>
      <c r="U30" s="1"/>
      <c r="V30" s="1"/>
      <c r="W30" s="5">
        <f>S30+T30+U30+V30</f>
        <v>630239.9500000001</v>
      </c>
      <c r="AD30" s="20"/>
    </row>
    <row r="31" spans="1:30" ht="12.75">
      <c r="A31" s="12" t="s">
        <v>42</v>
      </c>
      <c r="B31" s="1">
        <v>279004.67</v>
      </c>
      <c r="C31" s="1">
        <v>163682.67</v>
      </c>
      <c r="D31" s="1">
        <v>61699.64</v>
      </c>
      <c r="E31" s="1">
        <v>39079.31</v>
      </c>
      <c r="F31" s="1"/>
      <c r="G31" s="1"/>
      <c r="H31" s="1"/>
      <c r="I31" s="6">
        <v>3238.51</v>
      </c>
      <c r="J31" s="1"/>
      <c r="K31" s="1"/>
      <c r="L31" s="1">
        <v>1092</v>
      </c>
      <c r="M31" s="1">
        <v>38895.62</v>
      </c>
      <c r="N31" s="1">
        <v>6916.26</v>
      </c>
      <c r="O31" s="1">
        <v>1116.6</v>
      </c>
      <c r="P31" s="1"/>
      <c r="Q31" s="1"/>
      <c r="R31" s="1"/>
      <c r="S31" s="5">
        <f aca="true" t="shared" si="4" ref="S31:S61">SUM(B31:R31)</f>
        <v>594725.28</v>
      </c>
      <c r="T31" s="1"/>
      <c r="U31" s="1"/>
      <c r="V31" s="1"/>
      <c r="W31" s="5">
        <f aca="true" t="shared" si="5" ref="W31:W47">S31+T31+U31+V31</f>
        <v>594725.28</v>
      </c>
      <c r="AD31" s="20"/>
    </row>
    <row r="32" spans="1:30" ht="12.75">
      <c r="A32" s="12" t="s">
        <v>43</v>
      </c>
      <c r="B32" s="1">
        <v>155463.03</v>
      </c>
      <c r="C32" s="1">
        <v>68340.02</v>
      </c>
      <c r="D32" s="1">
        <v>34844.91</v>
      </c>
      <c r="E32" s="1">
        <v>15608.09</v>
      </c>
      <c r="F32" s="1"/>
      <c r="G32" s="1"/>
      <c r="H32" s="1"/>
      <c r="I32" s="6">
        <v>10374.230000000001</v>
      </c>
      <c r="J32" s="1"/>
      <c r="K32" s="1"/>
      <c r="L32" s="1">
        <v>4040.4</v>
      </c>
      <c r="M32" s="1">
        <v>26988.22</v>
      </c>
      <c r="N32" s="1">
        <v>6916.26</v>
      </c>
      <c r="O32" s="1">
        <v>9689.5</v>
      </c>
      <c r="P32" s="1"/>
      <c r="Q32" s="1"/>
      <c r="R32" s="1"/>
      <c r="S32" s="5">
        <f t="shared" si="4"/>
        <v>332264.66000000003</v>
      </c>
      <c r="T32" s="1"/>
      <c r="U32" s="1"/>
      <c r="V32" s="1"/>
      <c r="W32" s="5">
        <f t="shared" si="5"/>
        <v>332264.66000000003</v>
      </c>
      <c r="AD32" s="20"/>
    </row>
    <row r="33" spans="1:30" ht="12.75">
      <c r="A33" s="12" t="s">
        <v>44</v>
      </c>
      <c r="B33" s="1">
        <v>305406.06</v>
      </c>
      <c r="C33" s="1">
        <v>90549</v>
      </c>
      <c r="D33" s="1">
        <v>68872.34</v>
      </c>
      <c r="E33" s="1">
        <v>29556.92</v>
      </c>
      <c r="F33" s="1"/>
      <c r="G33" s="1"/>
      <c r="H33" s="1"/>
      <c r="I33" s="6">
        <v>3238.51</v>
      </c>
      <c r="J33" s="1"/>
      <c r="K33" s="1"/>
      <c r="L33" s="1">
        <v>237.75</v>
      </c>
      <c r="M33" s="1">
        <v>2639.85</v>
      </c>
      <c r="N33" s="1"/>
      <c r="O33" s="1">
        <v>253.77</v>
      </c>
      <c r="P33" s="1"/>
      <c r="Q33" s="1"/>
      <c r="R33" s="1"/>
      <c r="S33" s="5">
        <f t="shared" si="4"/>
        <v>500754.2</v>
      </c>
      <c r="T33" s="1"/>
      <c r="U33" s="15"/>
      <c r="V33" s="15"/>
      <c r="W33" s="5">
        <f t="shared" si="5"/>
        <v>500754.2</v>
      </c>
      <c r="AD33" s="20"/>
    </row>
    <row r="34" spans="1:30" ht="12.75">
      <c r="A34" s="12" t="s">
        <v>45</v>
      </c>
      <c r="B34" s="1">
        <v>356971.7</v>
      </c>
      <c r="C34" s="1">
        <v>211048.7</v>
      </c>
      <c r="D34" s="1">
        <v>79770.88</v>
      </c>
      <c r="E34" s="1">
        <v>54881.79</v>
      </c>
      <c r="F34" s="1"/>
      <c r="G34" s="1"/>
      <c r="H34" s="1"/>
      <c r="I34" s="6">
        <v>3238.51</v>
      </c>
      <c r="J34" s="1"/>
      <c r="K34" s="1"/>
      <c r="L34" s="1">
        <v>2377.5</v>
      </c>
      <c r="M34" s="1">
        <v>3875.52</v>
      </c>
      <c r="N34" s="1"/>
      <c r="O34" s="1">
        <v>507.54</v>
      </c>
      <c r="P34" s="1"/>
      <c r="Q34" s="1"/>
      <c r="R34" s="1"/>
      <c r="S34" s="5">
        <f t="shared" si="4"/>
        <v>712672.1400000001</v>
      </c>
      <c r="T34" s="1"/>
      <c r="U34" s="1"/>
      <c r="V34" s="1"/>
      <c r="W34" s="5">
        <f t="shared" si="5"/>
        <v>712672.1400000001</v>
      </c>
      <c r="AD34" s="20"/>
    </row>
    <row r="35" spans="1:30" ht="12.75">
      <c r="A35" s="12" t="s">
        <v>46</v>
      </c>
      <c r="B35" s="1">
        <v>116167.42</v>
      </c>
      <c r="C35" s="1">
        <v>56584.44</v>
      </c>
      <c r="D35" s="1">
        <v>27938.79</v>
      </c>
      <c r="E35" s="1">
        <v>15934.7</v>
      </c>
      <c r="F35" s="1"/>
      <c r="G35" s="1"/>
      <c r="H35" s="1"/>
      <c r="I35" s="6">
        <v>10374.230000000001</v>
      </c>
      <c r="J35" s="1"/>
      <c r="K35" s="1"/>
      <c r="L35" s="1">
        <v>1365</v>
      </c>
      <c r="M35" s="1">
        <v>8368.9</v>
      </c>
      <c r="N35" s="1">
        <v>6916.26</v>
      </c>
      <c r="O35" s="1">
        <v>5813.7</v>
      </c>
      <c r="P35" s="1"/>
      <c r="Q35" s="1"/>
      <c r="R35" s="1"/>
      <c r="S35" s="5">
        <f t="shared" si="4"/>
        <v>249463.44000000003</v>
      </c>
      <c r="T35" s="1"/>
      <c r="U35" s="1"/>
      <c r="V35" s="1"/>
      <c r="W35" s="5">
        <f t="shared" si="5"/>
        <v>249463.44000000003</v>
      </c>
      <c r="AD35" s="20"/>
    </row>
    <row r="36" spans="1:30" ht="12.75">
      <c r="A36" s="12" t="s">
        <v>47</v>
      </c>
      <c r="B36" s="1">
        <v>122940.47</v>
      </c>
      <c r="C36" s="1">
        <v>68142.01</v>
      </c>
      <c r="D36" s="1">
        <v>27065.86</v>
      </c>
      <c r="E36" s="1">
        <v>18547.63</v>
      </c>
      <c r="F36" s="1"/>
      <c r="G36" s="1"/>
      <c r="H36" s="1"/>
      <c r="I36" s="6">
        <v>10374.230000000001</v>
      </c>
      <c r="J36" s="1"/>
      <c r="K36" s="1"/>
      <c r="L36" s="1">
        <v>109.2</v>
      </c>
      <c r="M36" s="1">
        <v>1123.34</v>
      </c>
      <c r="N36" s="1">
        <v>6916.26</v>
      </c>
      <c r="O36" s="1">
        <v>253.77</v>
      </c>
      <c r="P36" s="1"/>
      <c r="Q36" s="1"/>
      <c r="R36" s="1"/>
      <c r="S36" s="5">
        <f t="shared" si="4"/>
        <v>255472.77</v>
      </c>
      <c r="T36" s="1"/>
      <c r="U36" s="1"/>
      <c r="V36" s="1"/>
      <c r="W36" s="5">
        <f t="shared" si="5"/>
        <v>255472.77</v>
      </c>
      <c r="AD36" s="20"/>
    </row>
    <row r="37" spans="1:30" ht="12.75">
      <c r="A37" s="12" t="s">
        <v>48</v>
      </c>
      <c r="B37" s="1">
        <v>132990.66</v>
      </c>
      <c r="C37" s="1">
        <v>65810.18</v>
      </c>
      <c r="D37" s="1">
        <v>30664.99</v>
      </c>
      <c r="E37" s="1">
        <v>17989.51</v>
      </c>
      <c r="F37" s="1"/>
      <c r="G37" s="1"/>
      <c r="H37" s="1"/>
      <c r="I37" s="6">
        <v>17509.93</v>
      </c>
      <c r="J37" s="1"/>
      <c r="K37" s="1"/>
      <c r="L37" s="1">
        <v>54.6</v>
      </c>
      <c r="M37" s="1">
        <v>1404.17</v>
      </c>
      <c r="N37" s="1">
        <v>6916.25</v>
      </c>
      <c r="O37" s="1">
        <v>253.77</v>
      </c>
      <c r="P37" s="1"/>
      <c r="Q37" s="1"/>
      <c r="R37" s="1"/>
      <c r="S37" s="5">
        <f t="shared" si="4"/>
        <v>273594.06</v>
      </c>
      <c r="T37" s="1"/>
      <c r="U37" s="1"/>
      <c r="V37" s="1"/>
      <c r="W37" s="5">
        <f t="shared" si="5"/>
        <v>273594.06</v>
      </c>
      <c r="AD37" s="20"/>
    </row>
    <row r="38" spans="1:30" ht="12.75">
      <c r="A38" s="12" t="s">
        <v>49</v>
      </c>
      <c r="B38" s="1">
        <v>181164.16</v>
      </c>
      <c r="C38" s="1">
        <v>129936.36</v>
      </c>
      <c r="D38" s="1">
        <v>38981.2</v>
      </c>
      <c r="E38" s="1">
        <v>34166.37</v>
      </c>
      <c r="F38" s="1"/>
      <c r="G38" s="1"/>
      <c r="H38" s="1"/>
      <c r="I38" s="6">
        <v>3238.5099999999998</v>
      </c>
      <c r="J38" s="1"/>
      <c r="K38" s="1"/>
      <c r="L38" s="1">
        <v>5848.65</v>
      </c>
      <c r="M38" s="1">
        <v>25499.8</v>
      </c>
      <c r="N38" s="1">
        <v>6916.25</v>
      </c>
      <c r="O38" s="1">
        <v>0</v>
      </c>
      <c r="P38" s="1"/>
      <c r="Q38" s="1"/>
      <c r="R38" s="1"/>
      <c r="S38" s="5">
        <f t="shared" si="4"/>
        <v>425751.30000000005</v>
      </c>
      <c r="T38" s="1"/>
      <c r="U38" s="15"/>
      <c r="V38" s="1"/>
      <c r="W38" s="5">
        <f t="shared" si="5"/>
        <v>425751.30000000005</v>
      </c>
      <c r="AD38" s="20"/>
    </row>
    <row r="39" spans="1:30" ht="12.75">
      <c r="A39" s="12" t="s">
        <v>50</v>
      </c>
      <c r="B39" s="1">
        <v>220486.44</v>
      </c>
      <c r="C39" s="1">
        <v>98790.7</v>
      </c>
      <c r="D39" s="1">
        <v>48521.91</v>
      </c>
      <c r="E39" s="1">
        <v>27010.5</v>
      </c>
      <c r="F39" s="1"/>
      <c r="G39" s="1"/>
      <c r="H39" s="1"/>
      <c r="I39" s="6">
        <v>3217.4599999999996</v>
      </c>
      <c r="J39" s="1"/>
      <c r="K39" s="1"/>
      <c r="L39" s="1">
        <v>191.1</v>
      </c>
      <c r="M39" s="1">
        <v>1078.4</v>
      </c>
      <c r="N39" s="1">
        <v>6916.25</v>
      </c>
      <c r="O39" s="1">
        <v>1015.08</v>
      </c>
      <c r="P39" s="1"/>
      <c r="Q39" s="1"/>
      <c r="R39" s="1"/>
      <c r="S39" s="5">
        <f t="shared" si="4"/>
        <v>407227.8400000001</v>
      </c>
      <c r="T39" s="1"/>
      <c r="U39" s="1"/>
      <c r="V39" s="1"/>
      <c r="W39" s="5">
        <f t="shared" si="5"/>
        <v>407227.8400000001</v>
      </c>
      <c r="AD39" s="20"/>
    </row>
    <row r="40" spans="1:30" ht="12.75">
      <c r="A40" s="12" t="s">
        <v>51</v>
      </c>
      <c r="B40" s="1">
        <v>143949.06</v>
      </c>
      <c r="C40" s="1">
        <v>100576.56</v>
      </c>
      <c r="D40" s="1">
        <v>33827.76</v>
      </c>
      <c r="E40" s="1">
        <v>23958.4</v>
      </c>
      <c r="F40" s="1"/>
      <c r="G40" s="1"/>
      <c r="H40" s="1"/>
      <c r="I40" s="6">
        <v>3214.58</v>
      </c>
      <c r="J40" s="1"/>
      <c r="K40" s="1"/>
      <c r="L40" s="1">
        <v>4755</v>
      </c>
      <c r="M40" s="1">
        <v>10941.32</v>
      </c>
      <c r="N40" s="1"/>
      <c r="O40" s="1">
        <v>2419.27</v>
      </c>
      <c r="P40" s="1"/>
      <c r="Q40" s="1"/>
      <c r="R40" s="1"/>
      <c r="S40" s="5">
        <f t="shared" si="4"/>
        <v>323641.95000000007</v>
      </c>
      <c r="T40" s="1"/>
      <c r="U40" s="1"/>
      <c r="V40" s="1"/>
      <c r="W40" s="5">
        <f t="shared" si="5"/>
        <v>323641.95000000007</v>
      </c>
      <c r="AD40" s="20"/>
    </row>
    <row r="41" spans="1:30" ht="12.75">
      <c r="A41" s="34" t="s">
        <v>52</v>
      </c>
      <c r="B41" s="1">
        <v>390803.15</v>
      </c>
      <c r="C41" s="1">
        <v>138474.27</v>
      </c>
      <c r="D41" s="1">
        <v>85993.94</v>
      </c>
      <c r="E41" s="1">
        <v>40100.59</v>
      </c>
      <c r="F41" s="1"/>
      <c r="G41" s="1"/>
      <c r="H41" s="1"/>
      <c r="I41" s="6">
        <v>3214.58</v>
      </c>
      <c r="J41" s="1"/>
      <c r="K41" s="1"/>
      <c r="L41" s="1">
        <v>713.25</v>
      </c>
      <c r="M41" s="1">
        <v>3033.02</v>
      </c>
      <c r="N41" s="1"/>
      <c r="O41" s="1">
        <v>761.31</v>
      </c>
      <c r="P41" s="1"/>
      <c r="Q41" s="1"/>
      <c r="R41" s="1"/>
      <c r="S41" s="5">
        <f t="shared" si="4"/>
        <v>663094.1100000001</v>
      </c>
      <c r="T41" s="1"/>
      <c r="U41" s="1"/>
      <c r="V41" s="1"/>
      <c r="W41" s="5">
        <f t="shared" si="5"/>
        <v>663094.1100000001</v>
      </c>
      <c r="AD41" s="20"/>
    </row>
    <row r="42" spans="1:30" ht="12.75">
      <c r="A42" s="34" t="s">
        <v>53</v>
      </c>
      <c r="B42" s="1">
        <v>246283.8</v>
      </c>
      <c r="C42" s="1">
        <v>72246.87</v>
      </c>
      <c r="D42" s="1">
        <v>53388.31</v>
      </c>
      <c r="E42" s="1">
        <v>21063.65</v>
      </c>
      <c r="F42" s="1"/>
      <c r="G42" s="1"/>
      <c r="H42" s="1"/>
      <c r="I42" s="6">
        <v>3309.5</v>
      </c>
      <c r="J42" s="1"/>
      <c r="K42" s="1"/>
      <c r="L42" s="1">
        <v>0</v>
      </c>
      <c r="M42" s="1">
        <v>21545.649999999998</v>
      </c>
      <c r="N42" s="1"/>
      <c r="O42" s="1">
        <v>0</v>
      </c>
      <c r="P42" s="1"/>
      <c r="Q42" s="1"/>
      <c r="R42" s="1"/>
      <c r="S42" s="5">
        <f t="shared" si="4"/>
        <v>417837.78</v>
      </c>
      <c r="T42" s="1"/>
      <c r="U42" s="1"/>
      <c r="V42" s="1"/>
      <c r="W42" s="5">
        <f t="shared" si="5"/>
        <v>417837.78</v>
      </c>
      <c r="AD42" s="20"/>
    </row>
    <row r="43" spans="1:30" ht="12.75">
      <c r="A43" s="34" t="s">
        <v>54</v>
      </c>
      <c r="B43" s="1">
        <v>407573.79</v>
      </c>
      <c r="C43" s="1">
        <v>208196.41</v>
      </c>
      <c r="D43" s="1">
        <v>93045.7</v>
      </c>
      <c r="E43" s="1">
        <v>51905.34</v>
      </c>
      <c r="F43" s="1"/>
      <c r="G43" s="1"/>
      <c r="H43" s="1"/>
      <c r="I43" s="6">
        <v>3214.58</v>
      </c>
      <c r="J43" s="1"/>
      <c r="K43" s="1"/>
      <c r="L43" s="1">
        <v>2995.65</v>
      </c>
      <c r="M43" s="1">
        <v>2190.51</v>
      </c>
      <c r="N43" s="1"/>
      <c r="O43" s="1">
        <v>507.54</v>
      </c>
      <c r="P43" s="1"/>
      <c r="Q43" s="1"/>
      <c r="R43" s="1"/>
      <c r="S43" s="5">
        <f t="shared" si="4"/>
        <v>769629.5199999999</v>
      </c>
      <c r="T43" s="1"/>
      <c r="U43" s="1"/>
      <c r="V43" s="1"/>
      <c r="W43" s="5">
        <f t="shared" si="5"/>
        <v>769629.5199999999</v>
      </c>
      <c r="AD43" s="20"/>
    </row>
    <row r="44" spans="1:30" ht="12.75">
      <c r="A44" s="34" t="s">
        <v>55</v>
      </c>
      <c r="B44" s="1">
        <v>95609.33</v>
      </c>
      <c r="C44" s="1">
        <v>91153.82</v>
      </c>
      <c r="D44" s="1">
        <v>22150.21</v>
      </c>
      <c r="E44" s="1">
        <v>20212.32</v>
      </c>
      <c r="F44" s="1"/>
      <c r="G44" s="1"/>
      <c r="H44" s="1"/>
      <c r="I44" s="6">
        <v>3182.5099999999998</v>
      </c>
      <c r="J44" s="1"/>
      <c r="K44" s="1"/>
      <c r="L44" s="1"/>
      <c r="M44" s="1">
        <v>27038.77</v>
      </c>
      <c r="N44" s="1">
        <v>6916.25</v>
      </c>
      <c r="O44" s="1">
        <v>0</v>
      </c>
      <c r="P44" s="1"/>
      <c r="Q44" s="1"/>
      <c r="R44" s="1"/>
      <c r="S44" s="5">
        <f t="shared" si="4"/>
        <v>266263.21</v>
      </c>
      <c r="T44" s="1"/>
      <c r="U44" s="1"/>
      <c r="V44" s="1"/>
      <c r="W44" s="5">
        <f t="shared" si="5"/>
        <v>266263.21</v>
      </c>
      <c r="AD44" s="20"/>
    </row>
    <row r="45" spans="1:30" ht="12.75">
      <c r="A45" s="34" t="s">
        <v>56</v>
      </c>
      <c r="B45" s="1">
        <v>261149.1</v>
      </c>
      <c r="C45" s="1">
        <v>78547.11</v>
      </c>
      <c r="D45" s="1">
        <v>70729.27</v>
      </c>
      <c r="E45" s="1">
        <v>32672.21</v>
      </c>
      <c r="F45" s="1"/>
      <c r="G45" s="1"/>
      <c r="H45" s="1"/>
      <c r="I45" s="6">
        <v>3132.5099999999998</v>
      </c>
      <c r="J45" s="1"/>
      <c r="K45" s="1"/>
      <c r="L45" s="1"/>
      <c r="M45" s="1">
        <v>12440.98</v>
      </c>
      <c r="N45" s="1">
        <v>6916.25</v>
      </c>
      <c r="O45" s="1">
        <v>5398.42</v>
      </c>
      <c r="P45" s="1"/>
      <c r="Q45" s="1"/>
      <c r="R45" s="1"/>
      <c r="S45" s="5">
        <f t="shared" si="4"/>
        <v>470985.85000000003</v>
      </c>
      <c r="T45" s="1"/>
      <c r="U45" s="1"/>
      <c r="V45" s="1"/>
      <c r="W45" s="5">
        <f t="shared" si="5"/>
        <v>470985.85000000003</v>
      </c>
      <c r="AD45" s="20"/>
    </row>
    <row r="46" spans="1:30" ht="12.75">
      <c r="A46" s="34" t="s">
        <v>57</v>
      </c>
      <c r="B46" s="1">
        <v>120270.9</v>
      </c>
      <c r="C46" s="1">
        <v>98009.89</v>
      </c>
      <c r="D46" s="1">
        <v>26284.83</v>
      </c>
      <c r="E46" s="1">
        <v>25059.72</v>
      </c>
      <c r="F46" s="1"/>
      <c r="G46" s="1"/>
      <c r="H46" s="1"/>
      <c r="I46" s="6">
        <v>3382.5099999999998</v>
      </c>
      <c r="J46" s="1"/>
      <c r="K46" s="1"/>
      <c r="L46" s="1"/>
      <c r="M46" s="1">
        <v>5672.86</v>
      </c>
      <c r="N46" s="1">
        <v>6916.25</v>
      </c>
      <c r="O46" s="1">
        <v>126.88</v>
      </c>
      <c r="P46" s="1"/>
      <c r="Q46" s="1"/>
      <c r="R46" s="1"/>
      <c r="S46" s="5">
        <f t="shared" si="4"/>
        <v>285723.83999999997</v>
      </c>
      <c r="T46" s="1"/>
      <c r="U46" s="1"/>
      <c r="V46" s="1"/>
      <c r="W46" s="5">
        <f t="shared" si="5"/>
        <v>285723.83999999997</v>
      </c>
      <c r="AD46" s="20"/>
    </row>
    <row r="47" spans="1:30" ht="12.75">
      <c r="A47" s="34" t="s">
        <v>58</v>
      </c>
      <c r="B47" s="1">
        <v>95487.41</v>
      </c>
      <c r="C47" s="1">
        <v>21984.58</v>
      </c>
      <c r="D47" s="1">
        <v>17521.66</v>
      </c>
      <c r="E47" s="1">
        <v>8530.08</v>
      </c>
      <c r="F47" s="1"/>
      <c r="G47" s="1"/>
      <c r="H47" s="1"/>
      <c r="I47" s="6">
        <v>2882.5099999999998</v>
      </c>
      <c r="J47" s="1"/>
      <c r="K47" s="1"/>
      <c r="L47" s="1"/>
      <c r="M47" s="1">
        <v>6964.7</v>
      </c>
      <c r="N47" s="1"/>
      <c r="O47" s="1"/>
      <c r="P47" s="1"/>
      <c r="Q47" s="1"/>
      <c r="R47" s="1"/>
      <c r="S47" s="5">
        <f t="shared" si="4"/>
        <v>153370.94</v>
      </c>
      <c r="T47" s="1"/>
      <c r="U47" s="1"/>
      <c r="V47" s="1"/>
      <c r="W47" s="5">
        <f t="shared" si="5"/>
        <v>153370.94</v>
      </c>
      <c r="AD47" s="20"/>
    </row>
    <row r="48" spans="1:30" s="14" customFormat="1" ht="12.75">
      <c r="A48" s="8" t="s">
        <v>1</v>
      </c>
      <c r="B48" s="8">
        <f aca="true" t="shared" si="6" ref="B48:W48">SUM(B30:B47)</f>
        <v>3987172.13</v>
      </c>
      <c r="C48" s="8">
        <f t="shared" si="6"/>
        <v>1898547.37</v>
      </c>
      <c r="D48" s="8">
        <f t="shared" si="6"/>
        <v>901273.1299999999</v>
      </c>
      <c r="E48" s="8">
        <f t="shared" si="6"/>
        <v>508375.0200000001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v>107847.33</v>
      </c>
      <c r="J48" s="8">
        <f t="shared" si="6"/>
        <v>0</v>
      </c>
      <c r="K48" s="8">
        <f t="shared" si="6"/>
        <v>0</v>
      </c>
      <c r="L48" s="8">
        <f t="shared" si="6"/>
        <v>23998.5</v>
      </c>
      <c r="M48" s="8">
        <f t="shared" si="6"/>
        <v>201049.64</v>
      </c>
      <c r="N48" s="8">
        <f t="shared" si="6"/>
        <v>76078.8</v>
      </c>
      <c r="O48" s="8">
        <f t="shared" si="6"/>
        <v>28370.92000000001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7732712.840000001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7732712.840000001</v>
      </c>
      <c r="X48" s="56"/>
      <c r="Y48" s="56"/>
      <c r="Z48" s="56"/>
      <c r="AA48" s="56"/>
      <c r="AB48" s="56"/>
      <c r="AC48" s="56"/>
      <c r="AD48" s="56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150738.93</v>
      </c>
      <c r="D50" s="1"/>
      <c r="E50" s="1">
        <v>40242.33</v>
      </c>
      <c r="F50" s="1">
        <v>10960</v>
      </c>
      <c r="G50" s="1"/>
      <c r="H50" s="1"/>
      <c r="I50" s="8">
        <v>892.11</v>
      </c>
      <c r="J50" s="1"/>
      <c r="K50" s="1"/>
      <c r="L50" s="1"/>
      <c r="M50" s="1">
        <v>168.50088</v>
      </c>
      <c r="N50" s="1"/>
      <c r="O50" s="1"/>
      <c r="P50" s="1"/>
      <c r="Q50" s="1"/>
      <c r="R50" s="1"/>
      <c r="S50" s="5">
        <f t="shared" si="4"/>
        <v>203001.87088</v>
      </c>
      <c r="T50" s="1"/>
      <c r="U50" s="1"/>
      <c r="V50" s="1"/>
      <c r="W50" s="5">
        <f>S50+T50+U50+V50</f>
        <v>203001.87088</v>
      </c>
    </row>
    <row r="51" spans="1:23" ht="12.75">
      <c r="A51" s="1" t="s">
        <v>22</v>
      </c>
      <c r="B51" s="1"/>
      <c r="C51" s="1">
        <v>56313.48</v>
      </c>
      <c r="D51" s="1"/>
      <c r="E51" s="1">
        <v>12302.73</v>
      </c>
      <c r="F51" s="1"/>
      <c r="G51" s="1"/>
      <c r="H51" s="1"/>
      <c r="I51" s="8">
        <v>299.24</v>
      </c>
      <c r="J51" s="1"/>
      <c r="K51" s="1"/>
      <c r="L51" s="1"/>
      <c r="M51" s="1">
        <v>112.33392</v>
      </c>
      <c r="N51" s="1"/>
      <c r="O51" s="1"/>
      <c r="P51" s="1"/>
      <c r="Q51" s="1"/>
      <c r="R51" s="1"/>
      <c r="S51" s="5">
        <f t="shared" si="4"/>
        <v>69027.78392000002</v>
      </c>
      <c r="T51" s="1"/>
      <c r="U51" s="1"/>
      <c r="V51" s="1"/>
      <c r="W51" s="5">
        <f>S51+T51+U51+V51</f>
        <v>69027.78392000002</v>
      </c>
    </row>
    <row r="52" spans="1:23" ht="12.75">
      <c r="A52" s="9" t="s">
        <v>3</v>
      </c>
      <c r="B52" s="1"/>
      <c r="C52" s="1">
        <v>95121.51</v>
      </c>
      <c r="D52" s="1"/>
      <c r="E52" s="1">
        <v>27017.46</v>
      </c>
      <c r="F52" s="1"/>
      <c r="G52" s="1"/>
      <c r="H52" s="1"/>
      <c r="I52" s="8">
        <v>549.24</v>
      </c>
      <c r="J52" s="1"/>
      <c r="K52" s="1"/>
      <c r="L52" s="1"/>
      <c r="M52" s="1">
        <v>337.00176</v>
      </c>
      <c r="N52" s="1"/>
      <c r="O52" s="1"/>
      <c r="P52" s="1"/>
      <c r="Q52" s="1"/>
      <c r="R52" s="1"/>
      <c r="S52" s="5">
        <f t="shared" si="4"/>
        <v>123025.21176</v>
      </c>
      <c r="T52" s="1"/>
      <c r="U52" s="1"/>
      <c r="V52" s="1"/>
      <c r="W52" s="5">
        <f>S52+T52+U52+V52</f>
        <v>123025.21176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302173.92</v>
      </c>
      <c r="D53" s="8">
        <f t="shared" si="7"/>
        <v>0</v>
      </c>
      <c r="E53" s="8">
        <f t="shared" si="7"/>
        <v>79562.51999999999</v>
      </c>
      <c r="F53" s="8">
        <f>SUM(F50:F52)</f>
        <v>10960</v>
      </c>
      <c r="G53" s="8">
        <f t="shared" si="7"/>
        <v>0</v>
      </c>
      <c r="H53" s="8">
        <f t="shared" si="7"/>
        <v>0</v>
      </c>
      <c r="I53" s="8">
        <f t="shared" si="7"/>
        <v>1740.59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617.83656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395054.86656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395054.86656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235328.82</v>
      </c>
      <c r="D57" s="8"/>
      <c r="E57" s="8">
        <v>55089.48</v>
      </c>
      <c r="F57" s="8">
        <v>8469</v>
      </c>
      <c r="G57" s="8"/>
      <c r="H57" s="8"/>
      <c r="I57" s="8">
        <v>1164.3</v>
      </c>
      <c r="J57" s="8"/>
      <c r="K57" s="8"/>
      <c r="L57" s="8">
        <v>3767.1</v>
      </c>
      <c r="M57" s="8">
        <v>11587.24</v>
      </c>
      <c r="N57" s="8"/>
      <c r="O57" s="8"/>
      <c r="P57" s="8"/>
      <c r="Q57" s="8"/>
      <c r="R57" s="8"/>
      <c r="S57" s="5">
        <f t="shared" si="4"/>
        <v>315405.93999999994</v>
      </c>
      <c r="T57" s="17"/>
      <c r="U57" s="8"/>
      <c r="V57" s="8"/>
      <c r="W57" s="8">
        <f>S57+T57+U57+V57</f>
        <v>315405.93999999994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119329.29</v>
      </c>
      <c r="C59" s="19">
        <v>3250</v>
      </c>
      <c r="D59" s="19">
        <v>26252.44</v>
      </c>
      <c r="E59" s="19">
        <v>1430</v>
      </c>
      <c r="F59" s="19"/>
      <c r="G59" s="19"/>
      <c r="H59" s="19"/>
      <c r="I59" s="8">
        <v>356</v>
      </c>
      <c r="J59" s="19"/>
      <c r="K59" s="19"/>
      <c r="L59" s="19"/>
      <c r="M59" s="19">
        <v>337</v>
      </c>
      <c r="N59" s="19"/>
      <c r="O59" s="19"/>
      <c r="P59" s="19"/>
      <c r="Q59" s="19"/>
      <c r="R59" s="19"/>
      <c r="S59" s="5">
        <f t="shared" si="4"/>
        <v>150954.72999999998</v>
      </c>
      <c r="T59" s="19"/>
      <c r="U59" s="19"/>
      <c r="V59" s="19"/>
      <c r="W59" s="8">
        <f>S59+T59+U59+V59</f>
        <v>150954.72999999998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71533.16</v>
      </c>
      <c r="D61" s="23"/>
      <c r="E61" s="22">
        <v>15779.74</v>
      </c>
      <c r="F61" s="22"/>
      <c r="G61" s="22"/>
      <c r="H61" s="22"/>
      <c r="I61" s="22">
        <v>106.67</v>
      </c>
      <c r="J61" s="22"/>
      <c r="K61" s="22"/>
      <c r="L61" s="22"/>
      <c r="M61" s="35">
        <v>1427.76</v>
      </c>
      <c r="N61" s="22"/>
      <c r="O61" s="22"/>
      <c r="P61" s="22"/>
      <c r="Q61" s="22"/>
      <c r="R61" s="22"/>
      <c r="S61" s="5">
        <f t="shared" si="4"/>
        <v>88847.33</v>
      </c>
      <c r="T61" s="22"/>
      <c r="U61" s="22"/>
      <c r="V61" s="22"/>
      <c r="W61" s="8">
        <f>S61+T61+U61+V61</f>
        <v>88847.33</v>
      </c>
    </row>
    <row r="64" ht="12.75">
      <c r="N6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9" sqref="F29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66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27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286746.42</v>
      </c>
      <c r="D5" s="4"/>
      <c r="E5" s="4">
        <v>72698.29</v>
      </c>
      <c r="F5" s="4">
        <v>13285.48</v>
      </c>
      <c r="G5" s="4">
        <v>2328.5</v>
      </c>
      <c r="H5" s="4">
        <v>9853.05</v>
      </c>
      <c r="I5" s="1">
        <v>5401.91</v>
      </c>
      <c r="J5" s="4"/>
      <c r="K5" s="4"/>
      <c r="L5" s="2">
        <v>3328.5</v>
      </c>
      <c r="M5" s="4">
        <v>10503.22</v>
      </c>
      <c r="N5" s="4"/>
      <c r="O5" s="4">
        <v>634.42</v>
      </c>
      <c r="P5" s="4"/>
      <c r="Q5" s="4"/>
      <c r="R5" s="4"/>
      <c r="S5" s="29">
        <f>SUM(B5:R5)</f>
        <v>404779.78999999986</v>
      </c>
      <c r="T5" s="4"/>
      <c r="U5" s="4"/>
      <c r="V5" s="4"/>
      <c r="W5" s="5">
        <f aca="true" t="shared" si="0" ref="W5:W10">S5+T5+U5+V5</f>
        <v>404779.78999999986</v>
      </c>
    </row>
    <row r="6" spans="1:23" ht="12.75">
      <c r="A6" s="3">
        <v>3</v>
      </c>
      <c r="B6" s="4"/>
      <c r="C6" s="4">
        <v>157864.32</v>
      </c>
      <c r="D6" s="4"/>
      <c r="E6" s="4">
        <v>41318.6</v>
      </c>
      <c r="F6" s="4">
        <v>11438.48</v>
      </c>
      <c r="G6" s="4">
        <v>2328.5</v>
      </c>
      <c r="H6" s="4"/>
      <c r="I6" s="1">
        <v>12803.189999999999</v>
      </c>
      <c r="J6" s="4"/>
      <c r="K6" s="4"/>
      <c r="L6" s="4">
        <v>327.6</v>
      </c>
      <c r="M6" s="4">
        <v>1797.34</v>
      </c>
      <c r="N6" s="4">
        <v>5669.66</v>
      </c>
      <c r="O6" s="4">
        <v>126.89</v>
      </c>
      <c r="P6" s="4"/>
      <c r="Q6" s="4"/>
      <c r="R6" s="4"/>
      <c r="S6" s="29">
        <f aca="true" t="shared" si="1" ref="S6:S27">SUM(B6:R6)</f>
        <v>233674.58000000005</v>
      </c>
      <c r="T6" s="4"/>
      <c r="U6" s="4"/>
      <c r="V6" s="4"/>
      <c r="W6" s="5">
        <f t="shared" si="0"/>
        <v>233674.58000000005</v>
      </c>
    </row>
    <row r="7" spans="1:23" ht="12.75">
      <c r="A7" s="3">
        <v>4</v>
      </c>
      <c r="B7" s="4"/>
      <c r="C7" s="4">
        <v>197183.43</v>
      </c>
      <c r="D7" s="4"/>
      <c r="E7" s="4">
        <v>50408.75</v>
      </c>
      <c r="F7" s="4">
        <v>0</v>
      </c>
      <c r="G7" s="4"/>
      <c r="H7" s="4"/>
      <c r="I7" s="1">
        <v>25535.54</v>
      </c>
      <c r="J7" s="4"/>
      <c r="K7" s="4"/>
      <c r="L7" s="4">
        <v>523.05</v>
      </c>
      <c r="M7" s="4">
        <v>617.84</v>
      </c>
      <c r="N7" s="4">
        <v>5669.66</v>
      </c>
      <c r="O7" s="4">
        <v>0</v>
      </c>
      <c r="P7" s="4"/>
      <c r="Q7" s="4"/>
      <c r="R7" s="4"/>
      <c r="S7" s="29">
        <f t="shared" si="1"/>
        <v>279938.26999999996</v>
      </c>
      <c r="T7" s="4"/>
      <c r="U7" s="4"/>
      <c r="V7" s="4"/>
      <c r="W7" s="5">
        <f t="shared" si="0"/>
        <v>279938.26999999996</v>
      </c>
    </row>
    <row r="8" spans="1:23" ht="12.75">
      <c r="A8" s="3">
        <v>5</v>
      </c>
      <c r="B8" s="4"/>
      <c r="C8" s="4">
        <v>503471.65</v>
      </c>
      <c r="D8" s="4"/>
      <c r="E8" s="4">
        <v>123986.62</v>
      </c>
      <c r="F8" s="4">
        <v>14525.48</v>
      </c>
      <c r="G8" s="4">
        <v>2328.5</v>
      </c>
      <c r="H8" s="4">
        <v>6541.25</v>
      </c>
      <c r="I8" s="1">
        <v>5326.91</v>
      </c>
      <c r="J8" s="4"/>
      <c r="K8" s="4"/>
      <c r="L8" s="4">
        <v>2853</v>
      </c>
      <c r="M8" s="4">
        <v>13581.15</v>
      </c>
      <c r="N8" s="4"/>
      <c r="O8" s="4">
        <v>406.03</v>
      </c>
      <c r="P8" s="4"/>
      <c r="Q8" s="4"/>
      <c r="R8" s="4"/>
      <c r="S8" s="29">
        <f t="shared" si="1"/>
        <v>673020.5900000001</v>
      </c>
      <c r="T8" s="4"/>
      <c r="U8" s="4"/>
      <c r="V8" s="4"/>
      <c r="W8" s="5">
        <f t="shared" si="0"/>
        <v>673020.5900000001</v>
      </c>
    </row>
    <row r="9" spans="1:23" ht="12.75">
      <c r="A9" s="3">
        <v>6</v>
      </c>
      <c r="B9" s="4"/>
      <c r="C9" s="4">
        <v>270166.9</v>
      </c>
      <c r="D9" s="4"/>
      <c r="E9" s="4">
        <v>62485.34</v>
      </c>
      <c r="F9" s="4">
        <v>10578.48</v>
      </c>
      <c r="G9" s="4">
        <v>2328.5</v>
      </c>
      <c r="H9" s="4"/>
      <c r="I9" s="1">
        <v>4541.91</v>
      </c>
      <c r="J9" s="4"/>
      <c r="K9" s="4"/>
      <c r="L9" s="4">
        <v>713.25</v>
      </c>
      <c r="M9" s="4">
        <v>1348.01</v>
      </c>
      <c r="N9" s="4"/>
      <c r="O9" s="4">
        <v>253.77</v>
      </c>
      <c r="P9" s="4"/>
      <c r="Q9" s="4"/>
      <c r="R9" s="4"/>
      <c r="S9" s="29">
        <f t="shared" si="1"/>
        <v>352416.16</v>
      </c>
      <c r="T9" s="4"/>
      <c r="U9" s="4"/>
      <c r="V9" s="4"/>
      <c r="W9" s="5">
        <f t="shared" si="0"/>
        <v>352416.16</v>
      </c>
    </row>
    <row r="10" spans="1:23" ht="12.75">
      <c r="A10" s="3">
        <v>11</v>
      </c>
      <c r="B10" s="4"/>
      <c r="C10" s="4">
        <v>62890.58</v>
      </c>
      <c r="D10" s="4"/>
      <c r="E10" s="4">
        <v>16999.17</v>
      </c>
      <c r="F10" s="4">
        <v>0</v>
      </c>
      <c r="G10" s="4"/>
      <c r="H10" s="4"/>
      <c r="I10" s="1">
        <v>1927.24</v>
      </c>
      <c r="J10" s="4"/>
      <c r="K10" s="4"/>
      <c r="L10" s="4">
        <v>136.5</v>
      </c>
      <c r="M10" s="4">
        <v>381.94</v>
      </c>
      <c r="N10" s="4"/>
      <c r="O10" s="4">
        <v>1210.85</v>
      </c>
      <c r="P10" s="4"/>
      <c r="Q10" s="4"/>
      <c r="R10" s="4"/>
      <c r="S10" s="29">
        <f t="shared" si="1"/>
        <v>83546.28000000001</v>
      </c>
      <c r="T10" s="4"/>
      <c r="U10" s="4"/>
      <c r="V10" s="4"/>
      <c r="W10" s="5">
        <f t="shared" si="0"/>
        <v>83546.28000000001</v>
      </c>
    </row>
    <row r="11" spans="1:23" ht="12.75">
      <c r="A11" s="3">
        <v>12</v>
      </c>
      <c r="B11" s="4"/>
      <c r="C11" s="4">
        <v>178399.98</v>
      </c>
      <c r="D11" s="4"/>
      <c r="E11" s="4">
        <v>50848.19</v>
      </c>
      <c r="F11" s="4">
        <v>13285.48</v>
      </c>
      <c r="G11" s="4">
        <v>2328.5</v>
      </c>
      <c r="H11" s="4"/>
      <c r="I11" s="1">
        <v>17897.9</v>
      </c>
      <c r="J11" s="4"/>
      <c r="K11" s="4"/>
      <c r="L11" s="4">
        <v>273</v>
      </c>
      <c r="M11" s="4">
        <v>561.67</v>
      </c>
      <c r="N11" s="4">
        <v>5669.66</v>
      </c>
      <c r="O11" s="4">
        <v>0</v>
      </c>
      <c r="P11" s="4"/>
      <c r="Q11" s="4"/>
      <c r="R11" s="4"/>
      <c r="S11" s="29">
        <f t="shared" si="1"/>
        <v>269264.38</v>
      </c>
      <c r="T11" s="4"/>
      <c r="U11" s="4"/>
      <c r="V11" s="4"/>
      <c r="W11" s="5">
        <f>S11+T11+U11+V11</f>
        <v>269264.38</v>
      </c>
    </row>
    <row r="12" spans="1:23" ht="12.75">
      <c r="A12" s="3">
        <v>13</v>
      </c>
      <c r="B12" s="4"/>
      <c r="C12" s="4">
        <v>169487.46</v>
      </c>
      <c r="D12" s="4"/>
      <c r="E12" s="4">
        <v>42807.46</v>
      </c>
      <c r="F12" s="4">
        <v>3987</v>
      </c>
      <c r="G12" s="4">
        <v>2328.5</v>
      </c>
      <c r="H12" s="4"/>
      <c r="I12" s="1">
        <v>18591.8</v>
      </c>
      <c r="J12" s="4"/>
      <c r="K12" s="4"/>
      <c r="L12" s="4">
        <v>218.4</v>
      </c>
      <c r="M12" s="4">
        <v>1011.01</v>
      </c>
      <c r="N12" s="4">
        <v>5669.66</v>
      </c>
      <c r="O12" s="4">
        <v>2421.64</v>
      </c>
      <c r="P12" s="4"/>
      <c r="Q12" s="4"/>
      <c r="R12" s="4"/>
      <c r="S12" s="29">
        <f t="shared" si="1"/>
        <v>246522.93</v>
      </c>
      <c r="T12" s="4"/>
      <c r="U12" s="4"/>
      <c r="V12" s="4"/>
      <c r="W12" s="5">
        <f aca="true" t="shared" si="2" ref="W12:W27">S12+T12+U12+V12</f>
        <v>246522.93</v>
      </c>
    </row>
    <row r="13" spans="1:23" ht="12.75">
      <c r="A13" s="3">
        <v>14</v>
      </c>
      <c r="B13" s="4"/>
      <c r="C13" s="4">
        <v>60923.73</v>
      </c>
      <c r="D13" s="4"/>
      <c r="E13" s="4">
        <v>15020.25</v>
      </c>
      <c r="F13" s="4">
        <v>0</v>
      </c>
      <c r="G13" s="4"/>
      <c r="H13" s="4"/>
      <c r="I13" s="1">
        <v>3763.41</v>
      </c>
      <c r="J13" s="4"/>
      <c r="K13" s="4"/>
      <c r="L13" s="4">
        <v>27.3</v>
      </c>
      <c r="M13" s="4">
        <v>0</v>
      </c>
      <c r="N13" s="4"/>
      <c r="O13" s="4">
        <v>306600.39</v>
      </c>
      <c r="P13" s="4"/>
      <c r="Q13" s="4"/>
      <c r="R13" s="4"/>
      <c r="S13" s="29">
        <f t="shared" si="1"/>
        <v>386335.08</v>
      </c>
      <c r="T13" s="4"/>
      <c r="U13" s="4"/>
      <c r="V13" s="4"/>
      <c r="W13" s="5">
        <f t="shared" si="2"/>
        <v>386335.08</v>
      </c>
    </row>
    <row r="14" spans="1:23" ht="12.75">
      <c r="A14" s="3">
        <v>16</v>
      </c>
      <c r="B14" s="4"/>
      <c r="C14" s="4">
        <v>154920</v>
      </c>
      <c r="D14" s="4"/>
      <c r="E14" s="4">
        <v>44851.87</v>
      </c>
      <c r="F14" s="4">
        <v>0</v>
      </c>
      <c r="G14" s="4"/>
      <c r="H14" s="4"/>
      <c r="I14" s="1">
        <v>4044.91</v>
      </c>
      <c r="J14" s="4"/>
      <c r="K14" s="4"/>
      <c r="L14" s="4">
        <v>0</v>
      </c>
      <c r="M14" s="4">
        <v>1685.01</v>
      </c>
      <c r="N14" s="4"/>
      <c r="O14" s="4">
        <v>0</v>
      </c>
      <c r="P14" s="4"/>
      <c r="Q14" s="4"/>
      <c r="R14" s="4"/>
      <c r="S14" s="29">
        <f t="shared" si="1"/>
        <v>205501.79</v>
      </c>
      <c r="T14" s="4"/>
      <c r="U14" s="4"/>
      <c r="V14" s="4"/>
      <c r="W14" s="5">
        <f t="shared" si="2"/>
        <v>205501.79</v>
      </c>
    </row>
    <row r="15" spans="1:23" ht="12.75">
      <c r="A15" s="3">
        <v>21</v>
      </c>
      <c r="B15" s="4"/>
      <c r="C15" s="4">
        <v>345898.97</v>
      </c>
      <c r="D15" s="4"/>
      <c r="E15" s="4">
        <v>95152.04</v>
      </c>
      <c r="F15" s="4">
        <v>0</v>
      </c>
      <c r="G15" s="4"/>
      <c r="H15" s="4"/>
      <c r="I15" s="1">
        <v>4320.71</v>
      </c>
      <c r="J15" s="4"/>
      <c r="K15" s="4"/>
      <c r="L15" s="4">
        <v>475.5</v>
      </c>
      <c r="M15" s="4">
        <v>1685.01</v>
      </c>
      <c r="N15" s="4"/>
      <c r="O15" s="4">
        <v>253.77</v>
      </c>
      <c r="P15" s="4"/>
      <c r="Q15" s="4"/>
      <c r="R15" s="4"/>
      <c r="S15" s="29">
        <f t="shared" si="1"/>
        <v>447786</v>
      </c>
      <c r="T15" s="4"/>
      <c r="U15" s="4"/>
      <c r="V15" s="4"/>
      <c r="W15" s="5">
        <f t="shared" si="2"/>
        <v>447786</v>
      </c>
    </row>
    <row r="16" spans="1:23" ht="12.75">
      <c r="A16" s="3">
        <v>24</v>
      </c>
      <c r="B16" s="4"/>
      <c r="C16" s="4">
        <v>388095.03</v>
      </c>
      <c r="D16" s="4"/>
      <c r="E16" s="4">
        <v>92808.19</v>
      </c>
      <c r="F16" s="4">
        <v>13158.5</v>
      </c>
      <c r="G16" s="4">
        <v>2328.5</v>
      </c>
      <c r="H16" s="4">
        <v>5248.96</v>
      </c>
      <c r="I16" s="1">
        <v>4619.22</v>
      </c>
      <c r="J16" s="4"/>
      <c r="K16" s="4"/>
      <c r="L16" s="4">
        <v>2377.5</v>
      </c>
      <c r="M16" s="4">
        <v>21568.11</v>
      </c>
      <c r="N16" s="4"/>
      <c r="O16" s="4">
        <v>625.97</v>
      </c>
      <c r="P16" s="4"/>
      <c r="Q16" s="4"/>
      <c r="R16" s="4"/>
      <c r="S16" s="29">
        <f t="shared" si="1"/>
        <v>530829.98</v>
      </c>
      <c r="T16" s="4"/>
      <c r="U16" s="4"/>
      <c r="V16" s="4"/>
      <c r="W16" s="5">
        <f t="shared" si="2"/>
        <v>530829.98</v>
      </c>
    </row>
    <row r="17" spans="1:23" ht="12.75">
      <c r="A17" s="3">
        <v>25</v>
      </c>
      <c r="B17" s="4"/>
      <c r="C17" s="4">
        <v>205483.56</v>
      </c>
      <c r="D17" s="4"/>
      <c r="E17" s="4">
        <v>60625.27</v>
      </c>
      <c r="F17" s="4">
        <v>13905.48</v>
      </c>
      <c r="G17" s="4">
        <v>2328.5</v>
      </c>
      <c r="H17" s="4"/>
      <c r="I17" s="1">
        <v>13567.16</v>
      </c>
      <c r="J17" s="4"/>
      <c r="K17" s="4"/>
      <c r="L17" s="4">
        <v>327.6</v>
      </c>
      <c r="M17" s="4">
        <v>1067.17</v>
      </c>
      <c r="N17" s="4">
        <v>5669.66</v>
      </c>
      <c r="O17" s="4">
        <v>126.89</v>
      </c>
      <c r="P17" s="4"/>
      <c r="Q17" s="4"/>
      <c r="R17" s="4"/>
      <c r="S17" s="29">
        <f t="shared" si="1"/>
        <v>303101.2899999999</v>
      </c>
      <c r="T17" s="4"/>
      <c r="U17" s="4"/>
      <c r="V17" s="4"/>
      <c r="W17" s="5">
        <f t="shared" si="2"/>
        <v>303101.2899999999</v>
      </c>
    </row>
    <row r="18" spans="1:23" ht="12.75">
      <c r="A18" s="3">
        <v>30</v>
      </c>
      <c r="B18" s="4"/>
      <c r="C18" s="4">
        <v>194218.27</v>
      </c>
      <c r="D18" s="4"/>
      <c r="E18" s="4">
        <v>56243.05</v>
      </c>
      <c r="F18" s="4">
        <v>0</v>
      </c>
      <c r="G18" s="4"/>
      <c r="H18" s="4"/>
      <c r="I18" s="1">
        <v>3355.46</v>
      </c>
      <c r="J18" s="4"/>
      <c r="K18" s="4"/>
      <c r="L18" s="4">
        <v>237.75</v>
      </c>
      <c r="M18" s="4">
        <v>786.34</v>
      </c>
      <c r="N18" s="4"/>
      <c r="O18" s="4">
        <v>0</v>
      </c>
      <c r="P18" s="4"/>
      <c r="Q18" s="4"/>
      <c r="R18" s="4"/>
      <c r="S18" s="29">
        <f t="shared" si="1"/>
        <v>254840.87</v>
      </c>
      <c r="T18" s="4"/>
      <c r="U18" s="4"/>
      <c r="V18" s="4"/>
      <c r="W18" s="5">
        <f t="shared" si="2"/>
        <v>254840.87</v>
      </c>
    </row>
    <row r="19" spans="1:23" ht="12.75">
      <c r="A19" s="3">
        <v>31</v>
      </c>
      <c r="B19" s="4"/>
      <c r="C19" s="4">
        <v>196243.26</v>
      </c>
      <c r="D19" s="4"/>
      <c r="E19" s="4">
        <v>55147.34</v>
      </c>
      <c r="F19" s="4">
        <v>19295.98</v>
      </c>
      <c r="G19" s="4">
        <v>2328.5</v>
      </c>
      <c r="H19" s="4"/>
      <c r="I19" s="1">
        <v>3702.96</v>
      </c>
      <c r="J19" s="4"/>
      <c r="K19" s="4"/>
      <c r="L19" s="4">
        <v>570.6</v>
      </c>
      <c r="M19" s="4">
        <v>561.67</v>
      </c>
      <c r="N19" s="4"/>
      <c r="O19" s="4">
        <v>126.89</v>
      </c>
      <c r="P19" s="4"/>
      <c r="Q19" s="4"/>
      <c r="R19" s="4"/>
      <c r="S19" s="29">
        <f t="shared" si="1"/>
        <v>277977.2</v>
      </c>
      <c r="T19" s="4"/>
      <c r="U19" s="4"/>
      <c r="V19" s="4"/>
      <c r="W19" s="5">
        <f t="shared" si="2"/>
        <v>277977.2</v>
      </c>
    </row>
    <row r="20" spans="1:23" ht="12.75">
      <c r="A20" s="3">
        <v>32</v>
      </c>
      <c r="B20" s="4"/>
      <c r="C20" s="4">
        <v>168578.5</v>
      </c>
      <c r="D20" s="4"/>
      <c r="E20" s="4">
        <v>43499.91</v>
      </c>
      <c r="F20" s="4">
        <v>0</v>
      </c>
      <c r="G20" s="4"/>
      <c r="H20" s="4"/>
      <c r="I20" s="1">
        <v>3969.46</v>
      </c>
      <c r="J20" s="4"/>
      <c r="K20" s="4"/>
      <c r="L20" s="4">
        <v>475.5</v>
      </c>
      <c r="M20" s="4">
        <v>820.04</v>
      </c>
      <c r="N20" s="4"/>
      <c r="O20" s="4">
        <v>126.89</v>
      </c>
      <c r="P20" s="4"/>
      <c r="Q20" s="4"/>
      <c r="R20" s="4"/>
      <c r="S20" s="29">
        <f t="shared" si="1"/>
        <v>217470.30000000002</v>
      </c>
      <c r="T20" s="4"/>
      <c r="U20" s="4"/>
      <c r="V20" s="4"/>
      <c r="W20" s="5">
        <f t="shared" si="2"/>
        <v>217470.30000000002</v>
      </c>
    </row>
    <row r="21" spans="1:23" ht="12.75">
      <c r="A21" s="3">
        <v>33</v>
      </c>
      <c r="B21" s="4"/>
      <c r="C21" s="4">
        <v>143449.79</v>
      </c>
      <c r="D21" s="4"/>
      <c r="E21" s="4">
        <v>37842.38</v>
      </c>
      <c r="F21" s="4">
        <v>9831.5</v>
      </c>
      <c r="G21" s="4">
        <v>2328.5</v>
      </c>
      <c r="H21" s="4"/>
      <c r="I21" s="1">
        <v>14305.26</v>
      </c>
      <c r="J21" s="4"/>
      <c r="K21" s="4"/>
      <c r="L21" s="4">
        <v>475.5</v>
      </c>
      <c r="M21" s="4">
        <v>1853.51</v>
      </c>
      <c r="N21" s="4">
        <v>5669.66</v>
      </c>
      <c r="O21" s="4">
        <v>0</v>
      </c>
      <c r="P21" s="4"/>
      <c r="Q21" s="4"/>
      <c r="R21" s="4"/>
      <c r="S21" s="29">
        <f t="shared" si="1"/>
        <v>215756.10000000003</v>
      </c>
      <c r="T21" s="4"/>
      <c r="U21" s="4"/>
      <c r="V21" s="4"/>
      <c r="W21" s="5">
        <f t="shared" si="2"/>
        <v>215756.10000000003</v>
      </c>
    </row>
    <row r="22" spans="1:23" ht="12.75">
      <c r="A22" s="3">
        <v>34</v>
      </c>
      <c r="B22" s="4"/>
      <c r="C22" s="4">
        <v>310626.06</v>
      </c>
      <c r="D22" s="4"/>
      <c r="E22" s="4">
        <v>82596.8</v>
      </c>
      <c r="F22" s="4">
        <v>17662.98</v>
      </c>
      <c r="G22" s="4">
        <v>2328.5</v>
      </c>
      <c r="H22" s="4">
        <v>4705.07</v>
      </c>
      <c r="I22" s="1">
        <v>3923.96</v>
      </c>
      <c r="J22" s="4"/>
      <c r="K22" s="4"/>
      <c r="L22" s="4">
        <v>2853</v>
      </c>
      <c r="M22" s="4">
        <v>12806.06</v>
      </c>
      <c r="N22" s="4"/>
      <c r="O22" s="4">
        <v>338.34</v>
      </c>
      <c r="P22" s="4"/>
      <c r="Q22" s="4"/>
      <c r="R22" s="4"/>
      <c r="S22" s="29">
        <f t="shared" si="1"/>
        <v>437840.77</v>
      </c>
      <c r="T22" s="4"/>
      <c r="U22" s="4"/>
      <c r="V22" s="4"/>
      <c r="W22" s="5">
        <f t="shared" si="2"/>
        <v>437840.77</v>
      </c>
    </row>
    <row r="23" spans="1:23" ht="12.75">
      <c r="A23" s="26" t="s">
        <v>30</v>
      </c>
      <c r="B23" s="4"/>
      <c r="C23" s="4">
        <v>81887.75</v>
      </c>
      <c r="D23" s="4"/>
      <c r="E23" s="4">
        <v>21122.24</v>
      </c>
      <c r="F23" s="4">
        <v>2987</v>
      </c>
      <c r="G23" s="4">
        <v>2328.5</v>
      </c>
      <c r="H23" s="4"/>
      <c r="I23" s="1">
        <v>3070.42</v>
      </c>
      <c r="J23" s="4"/>
      <c r="K23" s="4"/>
      <c r="L23" s="4"/>
      <c r="M23" s="4">
        <v>1263.76</v>
      </c>
      <c r="N23" s="4"/>
      <c r="O23" s="4">
        <v>305139.78</v>
      </c>
      <c r="P23" s="4"/>
      <c r="Q23" s="4"/>
      <c r="R23" s="4"/>
      <c r="S23" s="29">
        <f t="shared" si="1"/>
        <v>417799.45</v>
      </c>
      <c r="T23" s="4"/>
      <c r="U23" s="4"/>
      <c r="V23" s="4"/>
      <c r="W23" s="5">
        <f t="shared" si="2"/>
        <v>417799.45</v>
      </c>
    </row>
    <row r="24" spans="1:23" ht="12.75">
      <c r="A24" s="26" t="s">
        <v>31</v>
      </c>
      <c r="B24" s="4"/>
      <c r="C24" s="4"/>
      <c r="D24" s="4"/>
      <c r="E24" s="4"/>
      <c r="F24" s="4">
        <v>0</v>
      </c>
      <c r="G24" s="4"/>
      <c r="H24" s="4"/>
      <c r="I24" s="1">
        <v>0</v>
      </c>
      <c r="J24" s="4"/>
      <c r="K24" s="4"/>
      <c r="L24" s="4"/>
      <c r="M24" s="4">
        <v>0</v>
      </c>
      <c r="N24" s="4"/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108860.05</v>
      </c>
      <c r="D25" s="4"/>
      <c r="E25" s="4">
        <v>30179.59</v>
      </c>
      <c r="F25" s="4">
        <v>0</v>
      </c>
      <c r="G25" s="4"/>
      <c r="H25" s="4"/>
      <c r="I25" s="1">
        <v>3852.95</v>
      </c>
      <c r="J25" s="4"/>
      <c r="K25" s="4"/>
      <c r="L25" s="4"/>
      <c r="M25" s="4">
        <v>741.4000000000001</v>
      </c>
      <c r="N25" s="4">
        <v>5669.66</v>
      </c>
      <c r="O25" s="4">
        <v>0</v>
      </c>
      <c r="P25" s="4"/>
      <c r="Q25" s="4"/>
      <c r="R25" s="4"/>
      <c r="S25" s="29">
        <f t="shared" si="1"/>
        <v>149303.65000000002</v>
      </c>
      <c r="T25" s="4"/>
      <c r="U25" s="4"/>
      <c r="V25" s="4"/>
      <c r="W25" s="5">
        <f t="shared" si="2"/>
        <v>149303.65000000002</v>
      </c>
    </row>
    <row r="26" spans="1:23" ht="12.75">
      <c r="A26" s="26" t="s">
        <v>33</v>
      </c>
      <c r="B26" s="4"/>
      <c r="C26" s="4">
        <v>98717.38</v>
      </c>
      <c r="D26" s="4"/>
      <c r="E26" s="4">
        <v>28866.93</v>
      </c>
      <c r="F26" s="4">
        <v>0</v>
      </c>
      <c r="G26" s="4"/>
      <c r="H26" s="4"/>
      <c r="I26" s="1">
        <v>3184.4</v>
      </c>
      <c r="J26" s="4"/>
      <c r="K26" s="4"/>
      <c r="L26" s="4"/>
      <c r="M26" s="4">
        <v>1011.01</v>
      </c>
      <c r="N26" s="4"/>
      <c r="O26" s="4">
        <v>127849.18</v>
      </c>
      <c r="P26" s="4"/>
      <c r="Q26" s="4"/>
      <c r="R26" s="4"/>
      <c r="S26" s="29">
        <f t="shared" si="1"/>
        <v>259628.9</v>
      </c>
      <c r="T26" s="4"/>
      <c r="U26" s="4"/>
      <c r="V26" s="4"/>
      <c r="W26" s="5">
        <f t="shared" si="2"/>
        <v>259628.9</v>
      </c>
    </row>
    <row r="27" spans="1:23" ht="12.75">
      <c r="A27" s="26" t="s">
        <v>34</v>
      </c>
      <c r="B27" s="4"/>
      <c r="C27" s="4">
        <v>21048.4</v>
      </c>
      <c r="D27" s="4"/>
      <c r="E27" s="4">
        <v>5041.5</v>
      </c>
      <c r="F27" s="4">
        <v>0</v>
      </c>
      <c r="G27" s="4"/>
      <c r="H27" s="4"/>
      <c r="I27" s="1">
        <v>916.75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27006.65</v>
      </c>
      <c r="T27" s="4"/>
      <c r="U27" s="4"/>
      <c r="V27" s="4"/>
      <c r="W27" s="5">
        <f t="shared" si="2"/>
        <v>27006.65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4305161.49</v>
      </c>
      <c r="D28" s="8">
        <f t="shared" si="3"/>
        <v>0</v>
      </c>
      <c r="E28" s="8">
        <f t="shared" si="3"/>
        <v>1130549.7800000003</v>
      </c>
      <c r="F28" s="8">
        <f t="shared" si="3"/>
        <v>143941.84</v>
      </c>
      <c r="G28" s="8">
        <f t="shared" si="3"/>
        <v>27942</v>
      </c>
      <c r="H28" s="8">
        <f t="shared" si="3"/>
        <v>26348.329999999998</v>
      </c>
      <c r="I28" s="8">
        <f t="shared" si="3"/>
        <v>162623.43000000005</v>
      </c>
      <c r="J28" s="8">
        <f t="shared" si="3"/>
        <v>0</v>
      </c>
      <c r="K28" s="8">
        <f t="shared" si="3"/>
        <v>0</v>
      </c>
      <c r="L28" s="8">
        <f t="shared" si="3"/>
        <v>16193.55</v>
      </c>
      <c r="M28" s="8">
        <f t="shared" si="3"/>
        <v>75651.26999999997</v>
      </c>
      <c r="N28" s="8">
        <f t="shared" si="3"/>
        <v>39687.619999999995</v>
      </c>
      <c r="O28" s="8">
        <f t="shared" si="3"/>
        <v>746241.7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6674341.010000001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6674341.010000001</v>
      </c>
    </row>
    <row r="29" spans="1:23" ht="12.75">
      <c r="A29" s="3"/>
      <c r="B29" s="1"/>
      <c r="C29" s="1"/>
      <c r="D29" s="1"/>
      <c r="E29" s="1"/>
      <c r="F29" s="1">
        <v>304226.21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569690.21</v>
      </c>
      <c r="C30" s="1">
        <v>96531.76</v>
      </c>
      <c r="D30" s="1">
        <v>123538.81</v>
      </c>
      <c r="E30" s="1">
        <v>25737.18</v>
      </c>
      <c r="F30" s="1">
        <v>29827.68</v>
      </c>
      <c r="G30" s="1">
        <v>11148</v>
      </c>
      <c r="H30" s="1"/>
      <c r="I30" s="6">
        <v>18676.63</v>
      </c>
      <c r="J30" s="1"/>
      <c r="K30" s="1"/>
      <c r="L30" s="1">
        <v>273</v>
      </c>
      <c r="M30" s="1">
        <v>898.67</v>
      </c>
      <c r="N30" s="1">
        <v>6916.26</v>
      </c>
      <c r="O30" s="1">
        <v>634.42</v>
      </c>
      <c r="P30" s="1"/>
      <c r="Q30" s="1"/>
      <c r="R30" s="1"/>
      <c r="S30" s="5">
        <f>SUM(B30:R30)</f>
        <v>883872.6200000002</v>
      </c>
      <c r="T30" s="1"/>
      <c r="U30" s="1"/>
      <c r="V30" s="1"/>
      <c r="W30" s="5">
        <f>S30+T30+U30+V30</f>
        <v>883872.6200000002</v>
      </c>
    </row>
    <row r="31" spans="1:23" ht="12.75">
      <c r="A31" s="12" t="s">
        <v>42</v>
      </c>
      <c r="B31" s="1">
        <v>513628.04</v>
      </c>
      <c r="C31" s="1">
        <v>152473.92</v>
      </c>
      <c r="D31" s="1">
        <v>106918.11</v>
      </c>
      <c r="E31" s="1">
        <v>37043.72</v>
      </c>
      <c r="F31" s="1">
        <v>24628.65</v>
      </c>
      <c r="G31" s="1"/>
      <c r="H31" s="1"/>
      <c r="I31" s="6">
        <v>8697.25</v>
      </c>
      <c r="J31" s="1"/>
      <c r="K31" s="1"/>
      <c r="L31" s="1">
        <v>1092</v>
      </c>
      <c r="M31" s="1">
        <v>28504.73</v>
      </c>
      <c r="N31" s="1">
        <v>6916.26</v>
      </c>
      <c r="O31" s="1">
        <v>4376.88</v>
      </c>
      <c r="P31" s="1"/>
      <c r="Q31" s="1"/>
      <c r="R31" s="1"/>
      <c r="S31" s="5">
        <f aca="true" t="shared" si="4" ref="S31:S61">SUM(B31:R31)</f>
        <v>884279.5599999999</v>
      </c>
      <c r="T31" s="1"/>
      <c r="U31" s="1"/>
      <c r="V31" s="1"/>
      <c r="W31" s="5">
        <f aca="true" t="shared" si="5" ref="W31:W47">S31+T31+U31+V31</f>
        <v>884279.5599999999</v>
      </c>
    </row>
    <row r="32" spans="1:23" ht="12.75">
      <c r="A32" s="12" t="s">
        <v>43</v>
      </c>
      <c r="B32" s="1">
        <v>191659.87</v>
      </c>
      <c r="C32" s="1">
        <v>60502.43</v>
      </c>
      <c r="D32" s="1">
        <v>42438.68</v>
      </c>
      <c r="E32" s="1">
        <v>13896.44</v>
      </c>
      <c r="F32" s="1">
        <v>43128.009999999995</v>
      </c>
      <c r="G32" s="1">
        <v>11148</v>
      </c>
      <c r="H32" s="1"/>
      <c r="I32" s="6">
        <v>16206.83</v>
      </c>
      <c r="J32" s="1"/>
      <c r="K32" s="1"/>
      <c r="L32" s="1">
        <v>1911</v>
      </c>
      <c r="M32" s="1">
        <v>22803.78</v>
      </c>
      <c r="N32" s="1">
        <v>6916.26</v>
      </c>
      <c r="O32" s="1">
        <v>9686.64</v>
      </c>
      <c r="P32" s="1"/>
      <c r="Q32" s="1"/>
      <c r="R32" s="1"/>
      <c r="S32" s="5">
        <f t="shared" si="4"/>
        <v>420297.94000000006</v>
      </c>
      <c r="T32" s="1"/>
      <c r="U32" s="1"/>
      <c r="V32" s="1"/>
      <c r="W32" s="5">
        <f t="shared" si="5"/>
        <v>420297.94000000006</v>
      </c>
    </row>
    <row r="33" spans="1:23" ht="12.75">
      <c r="A33" s="12" t="s">
        <v>44</v>
      </c>
      <c r="B33" s="1">
        <v>801128.49</v>
      </c>
      <c r="C33" s="1">
        <v>122415.8</v>
      </c>
      <c r="D33" s="1">
        <v>176167.12</v>
      </c>
      <c r="E33" s="1">
        <v>36216.14</v>
      </c>
      <c r="F33" s="1">
        <v>19521</v>
      </c>
      <c r="G33" s="1">
        <v>11148</v>
      </c>
      <c r="H33" s="1"/>
      <c r="I33" s="6">
        <v>8617.75</v>
      </c>
      <c r="J33" s="1"/>
      <c r="K33" s="1"/>
      <c r="L33" s="1">
        <v>475.5</v>
      </c>
      <c r="M33" s="1">
        <v>1011.01</v>
      </c>
      <c r="N33" s="1"/>
      <c r="O33" s="1">
        <v>0</v>
      </c>
      <c r="P33" s="1"/>
      <c r="Q33" s="1"/>
      <c r="R33" s="1"/>
      <c r="S33" s="5">
        <f t="shared" si="4"/>
        <v>1176700.81</v>
      </c>
      <c r="T33" s="1"/>
      <c r="U33" s="15"/>
      <c r="V33" s="15"/>
      <c r="W33" s="5">
        <f t="shared" si="5"/>
        <v>1176700.81</v>
      </c>
    </row>
    <row r="34" spans="1:23" ht="12.75">
      <c r="A34" s="12" t="s">
        <v>45</v>
      </c>
      <c r="B34" s="1">
        <v>784930.26</v>
      </c>
      <c r="C34" s="1">
        <v>141748.58</v>
      </c>
      <c r="D34" s="1">
        <v>171502.16</v>
      </c>
      <c r="E34" s="1">
        <v>37885.97</v>
      </c>
      <c r="F34" s="1">
        <v>55508.96</v>
      </c>
      <c r="G34" s="1">
        <v>11148</v>
      </c>
      <c r="H34" s="1"/>
      <c r="I34" s="6">
        <v>9848.75</v>
      </c>
      <c r="J34" s="1"/>
      <c r="K34" s="1"/>
      <c r="L34" s="1">
        <v>2615.25</v>
      </c>
      <c r="M34" s="1">
        <v>2516.2799999999997</v>
      </c>
      <c r="N34" s="1"/>
      <c r="O34" s="1">
        <v>0</v>
      </c>
      <c r="P34" s="1"/>
      <c r="Q34" s="1"/>
      <c r="R34" s="1"/>
      <c r="S34" s="5">
        <f t="shared" si="4"/>
        <v>1217704.21</v>
      </c>
      <c r="T34" s="1"/>
      <c r="U34" s="1"/>
      <c r="V34" s="1"/>
      <c r="W34" s="5">
        <f t="shared" si="5"/>
        <v>1217704.21</v>
      </c>
    </row>
    <row r="35" spans="1:23" ht="12.75">
      <c r="A35" s="12" t="s">
        <v>46</v>
      </c>
      <c r="B35" s="1">
        <v>219472.28</v>
      </c>
      <c r="C35" s="1">
        <v>52494.26</v>
      </c>
      <c r="D35" s="1">
        <v>48438.91</v>
      </c>
      <c r="E35" s="1">
        <v>15728.85</v>
      </c>
      <c r="F35" s="1">
        <v>20352.45</v>
      </c>
      <c r="G35" s="1"/>
      <c r="H35" s="1"/>
      <c r="I35" s="6">
        <v>5853.75</v>
      </c>
      <c r="J35" s="1"/>
      <c r="K35" s="1"/>
      <c r="L35" s="1">
        <v>1365</v>
      </c>
      <c r="M35" s="1">
        <v>674</v>
      </c>
      <c r="N35" s="1">
        <v>6916.26</v>
      </c>
      <c r="O35" s="1">
        <v>0</v>
      </c>
      <c r="P35" s="1"/>
      <c r="Q35" s="1"/>
      <c r="R35" s="1"/>
      <c r="S35" s="5">
        <f t="shared" si="4"/>
        <v>371295.75999999995</v>
      </c>
      <c r="T35" s="1"/>
      <c r="U35" s="1"/>
      <c r="V35" s="1"/>
      <c r="W35" s="5">
        <f t="shared" si="5"/>
        <v>371295.75999999995</v>
      </c>
    </row>
    <row r="36" spans="1:23" ht="12.75">
      <c r="A36" s="12" t="s">
        <v>47</v>
      </c>
      <c r="B36" s="1">
        <v>205275.52</v>
      </c>
      <c r="C36" s="1">
        <v>69305.91</v>
      </c>
      <c r="D36" s="1">
        <v>45160.63</v>
      </c>
      <c r="E36" s="1">
        <v>17666.16</v>
      </c>
      <c r="F36" s="1">
        <v>26558.48</v>
      </c>
      <c r="G36" s="1">
        <v>11148</v>
      </c>
      <c r="H36" s="1"/>
      <c r="I36" s="6">
        <v>7117.75</v>
      </c>
      <c r="J36" s="1"/>
      <c r="K36" s="1"/>
      <c r="L36" s="1">
        <v>163.8</v>
      </c>
      <c r="M36" s="1">
        <v>1011.01</v>
      </c>
      <c r="N36" s="1">
        <v>6916.26</v>
      </c>
      <c r="O36" s="1">
        <v>126.88</v>
      </c>
      <c r="P36" s="1"/>
      <c r="Q36" s="1"/>
      <c r="R36" s="1"/>
      <c r="S36" s="5">
        <f t="shared" si="4"/>
        <v>390450.39999999997</v>
      </c>
      <c r="T36" s="1"/>
      <c r="U36" s="1"/>
      <c r="V36" s="1"/>
      <c r="W36" s="5">
        <f t="shared" si="5"/>
        <v>390450.39999999997</v>
      </c>
    </row>
    <row r="37" spans="1:23" ht="12.75">
      <c r="A37" s="12" t="s">
        <v>48</v>
      </c>
      <c r="B37" s="1">
        <v>288278.88</v>
      </c>
      <c r="C37" s="1">
        <v>61535.08</v>
      </c>
      <c r="D37" s="1">
        <v>65170.42</v>
      </c>
      <c r="E37" s="1">
        <v>17927.56</v>
      </c>
      <c r="F37" s="1">
        <v>10856</v>
      </c>
      <c r="G37" s="1"/>
      <c r="H37" s="1"/>
      <c r="I37" s="6">
        <v>5131.55</v>
      </c>
      <c r="J37" s="1"/>
      <c r="K37" s="1"/>
      <c r="L37" s="1">
        <v>136.5</v>
      </c>
      <c r="M37" s="1">
        <v>1460.34</v>
      </c>
      <c r="N37" s="1">
        <v>6916.25</v>
      </c>
      <c r="O37" s="1">
        <v>126.88</v>
      </c>
      <c r="P37" s="1"/>
      <c r="Q37" s="1"/>
      <c r="R37" s="1"/>
      <c r="S37" s="5">
        <f t="shared" si="4"/>
        <v>457539.46</v>
      </c>
      <c r="T37" s="1"/>
      <c r="U37" s="1"/>
      <c r="V37" s="1"/>
      <c r="W37" s="5">
        <f t="shared" si="5"/>
        <v>457539.46</v>
      </c>
    </row>
    <row r="38" spans="1:23" ht="12.75">
      <c r="A38" s="12" t="s">
        <v>49</v>
      </c>
      <c r="B38" s="1">
        <v>400238.2</v>
      </c>
      <c r="C38" s="1">
        <v>118370.84</v>
      </c>
      <c r="D38" s="1">
        <v>94204.08</v>
      </c>
      <c r="E38" s="1">
        <v>31087.77</v>
      </c>
      <c r="F38" s="1">
        <v>22394.6</v>
      </c>
      <c r="G38" s="1">
        <v>11148</v>
      </c>
      <c r="H38" s="1"/>
      <c r="I38" s="6">
        <v>14326.44</v>
      </c>
      <c r="J38" s="1"/>
      <c r="K38" s="1"/>
      <c r="L38" s="1">
        <v>5706</v>
      </c>
      <c r="M38" s="1">
        <v>24561.8</v>
      </c>
      <c r="N38" s="1">
        <v>6916.25</v>
      </c>
      <c r="O38" s="1">
        <v>507.54</v>
      </c>
      <c r="P38" s="1"/>
      <c r="Q38" s="1"/>
      <c r="R38" s="1"/>
      <c r="S38" s="5">
        <f t="shared" si="4"/>
        <v>729461.52</v>
      </c>
      <c r="T38" s="1"/>
      <c r="U38" s="15"/>
      <c r="V38" s="1"/>
      <c r="W38" s="5">
        <f t="shared" si="5"/>
        <v>729461.52</v>
      </c>
    </row>
    <row r="39" spans="1:23" ht="12.75">
      <c r="A39" s="12" t="s">
        <v>50</v>
      </c>
      <c r="B39" s="1">
        <v>445852.07</v>
      </c>
      <c r="C39" s="1">
        <v>66436.36</v>
      </c>
      <c r="D39" s="1">
        <v>100108.71</v>
      </c>
      <c r="E39" s="1">
        <v>22584.13</v>
      </c>
      <c r="F39" s="1">
        <v>18023.7</v>
      </c>
      <c r="G39" s="1"/>
      <c r="H39" s="1"/>
      <c r="I39" s="6">
        <v>14819.069999999998</v>
      </c>
      <c r="J39" s="1"/>
      <c r="K39" s="1"/>
      <c r="L39" s="1">
        <v>273</v>
      </c>
      <c r="M39" s="1">
        <v>926.75</v>
      </c>
      <c r="N39" s="1">
        <v>6916.25</v>
      </c>
      <c r="O39" s="1">
        <v>930.49</v>
      </c>
      <c r="P39" s="1"/>
      <c r="Q39" s="1"/>
      <c r="R39" s="1"/>
      <c r="S39" s="5">
        <f t="shared" si="4"/>
        <v>676870.5299999999</v>
      </c>
      <c r="T39" s="1"/>
      <c r="U39" s="1"/>
      <c r="V39" s="1"/>
      <c r="W39" s="5">
        <f t="shared" si="5"/>
        <v>676870.5299999999</v>
      </c>
    </row>
    <row r="40" spans="1:23" ht="12.75">
      <c r="A40" s="12" t="s">
        <v>51</v>
      </c>
      <c r="B40" s="1">
        <v>334075.07</v>
      </c>
      <c r="C40" s="1">
        <v>76516.99</v>
      </c>
      <c r="D40" s="1">
        <v>73526.07</v>
      </c>
      <c r="E40" s="1">
        <v>19666.09</v>
      </c>
      <c r="F40" s="1">
        <v>97831.21</v>
      </c>
      <c r="G40" s="1">
        <v>11148</v>
      </c>
      <c r="H40" s="1"/>
      <c r="I40" s="6">
        <v>8274.310000000001</v>
      </c>
      <c r="J40" s="1"/>
      <c r="K40" s="1"/>
      <c r="L40" s="1">
        <v>4755</v>
      </c>
      <c r="M40" s="1">
        <v>8855.66</v>
      </c>
      <c r="N40" s="1"/>
      <c r="O40" s="1">
        <v>2250.12</v>
      </c>
      <c r="P40" s="1"/>
      <c r="Q40" s="1"/>
      <c r="R40" s="1"/>
      <c r="S40" s="5">
        <f t="shared" si="4"/>
        <v>636898.5200000001</v>
      </c>
      <c r="T40" s="1"/>
      <c r="U40" s="1"/>
      <c r="V40" s="1"/>
      <c r="W40" s="5">
        <f t="shared" si="5"/>
        <v>636898.5200000001</v>
      </c>
    </row>
    <row r="41" spans="1:23" ht="12.75">
      <c r="A41" s="34" t="s">
        <v>52</v>
      </c>
      <c r="B41" s="1">
        <v>970035.41</v>
      </c>
      <c r="C41" s="1">
        <v>104767.46</v>
      </c>
      <c r="D41" s="1">
        <v>221572.95</v>
      </c>
      <c r="E41" s="1">
        <v>34543.35</v>
      </c>
      <c r="F41" s="1">
        <v>73620.42</v>
      </c>
      <c r="G41" s="1">
        <v>22241</v>
      </c>
      <c r="H41" s="1"/>
      <c r="I41" s="6">
        <v>7597.31</v>
      </c>
      <c r="J41" s="1"/>
      <c r="K41" s="1"/>
      <c r="L41" s="1">
        <v>713.25</v>
      </c>
      <c r="M41" s="1">
        <v>1656.93</v>
      </c>
      <c r="N41" s="1"/>
      <c r="O41" s="1">
        <v>761.31</v>
      </c>
      <c r="P41" s="1"/>
      <c r="Q41" s="1"/>
      <c r="R41" s="1"/>
      <c r="S41" s="5">
        <f t="shared" si="4"/>
        <v>1437509.3900000001</v>
      </c>
      <c r="T41" s="1"/>
      <c r="U41" s="1"/>
      <c r="V41" s="1"/>
      <c r="W41" s="5">
        <f t="shared" si="5"/>
        <v>1437509.3900000001</v>
      </c>
    </row>
    <row r="42" spans="1:23" ht="12.75">
      <c r="A42" s="34" t="s">
        <v>53</v>
      </c>
      <c r="B42" s="1">
        <v>523835.94</v>
      </c>
      <c r="C42" s="1">
        <v>89983.14</v>
      </c>
      <c r="D42" s="1">
        <v>113991.11</v>
      </c>
      <c r="E42" s="1">
        <v>20662.85</v>
      </c>
      <c r="F42" s="1">
        <v>30598.48</v>
      </c>
      <c r="G42" s="1">
        <v>11148</v>
      </c>
      <c r="H42" s="1"/>
      <c r="I42" s="6">
        <v>6803.83</v>
      </c>
      <c r="J42" s="1"/>
      <c r="K42" s="1"/>
      <c r="L42" s="1">
        <v>0</v>
      </c>
      <c r="M42" s="1">
        <v>18834.65</v>
      </c>
      <c r="N42" s="1"/>
      <c r="O42" s="1">
        <v>0</v>
      </c>
      <c r="P42" s="1"/>
      <c r="Q42" s="1"/>
      <c r="R42" s="1"/>
      <c r="S42" s="5">
        <f t="shared" si="4"/>
        <v>815857.9999999999</v>
      </c>
      <c r="T42" s="1"/>
      <c r="U42" s="1"/>
      <c r="V42" s="1"/>
      <c r="W42" s="5">
        <f t="shared" si="5"/>
        <v>815857.9999999999</v>
      </c>
    </row>
    <row r="43" spans="1:23" ht="12.75">
      <c r="A43" s="34" t="s">
        <v>54</v>
      </c>
      <c r="B43" s="1">
        <v>946052.96</v>
      </c>
      <c r="C43" s="1">
        <v>166031.89</v>
      </c>
      <c r="D43" s="1">
        <v>211256.8</v>
      </c>
      <c r="E43" s="1">
        <v>42329.44</v>
      </c>
      <c r="F43" s="1">
        <v>21863</v>
      </c>
      <c r="G43" s="1">
        <v>11148</v>
      </c>
      <c r="H43" s="1"/>
      <c r="I43" s="6">
        <v>7588.81</v>
      </c>
      <c r="J43" s="1"/>
      <c r="K43" s="1"/>
      <c r="L43" s="1">
        <v>2853</v>
      </c>
      <c r="M43" s="1">
        <v>1640.0700000000002</v>
      </c>
      <c r="N43" s="1"/>
      <c r="O43" s="1">
        <v>253.77</v>
      </c>
      <c r="P43" s="1"/>
      <c r="Q43" s="1"/>
      <c r="R43" s="1"/>
      <c r="S43" s="5">
        <f t="shared" si="4"/>
        <v>1411017.7400000002</v>
      </c>
      <c r="T43" s="1"/>
      <c r="U43" s="1"/>
      <c r="V43" s="1"/>
      <c r="W43" s="5">
        <f t="shared" si="5"/>
        <v>1411017.7400000002</v>
      </c>
    </row>
    <row r="44" spans="1:23" ht="12.75">
      <c r="A44" s="34" t="s">
        <v>55</v>
      </c>
      <c r="B44" s="1">
        <v>172109.91</v>
      </c>
      <c r="C44" s="1">
        <v>45306.26</v>
      </c>
      <c r="D44" s="1">
        <v>36762.7</v>
      </c>
      <c r="E44" s="1">
        <v>14220.24</v>
      </c>
      <c r="F44" s="1">
        <v>11708</v>
      </c>
      <c r="G44" s="1"/>
      <c r="H44" s="1"/>
      <c r="I44" s="6">
        <v>12728.42</v>
      </c>
      <c r="J44" s="1"/>
      <c r="K44" s="1"/>
      <c r="L44" s="1"/>
      <c r="M44" s="1">
        <v>2022.01</v>
      </c>
      <c r="N44" s="1">
        <v>6916.25</v>
      </c>
      <c r="O44" s="1">
        <v>0</v>
      </c>
      <c r="P44" s="1"/>
      <c r="Q44" s="1"/>
      <c r="R44" s="1"/>
      <c r="S44" s="5">
        <f t="shared" si="4"/>
        <v>301773.79</v>
      </c>
      <c r="T44" s="1"/>
      <c r="U44" s="1"/>
      <c r="V44" s="1"/>
      <c r="W44" s="5">
        <f t="shared" si="5"/>
        <v>301773.79</v>
      </c>
    </row>
    <row r="45" spans="1:23" ht="12.75">
      <c r="A45" s="34" t="s">
        <v>56</v>
      </c>
      <c r="B45" s="1">
        <v>427912.03</v>
      </c>
      <c r="C45" s="1">
        <v>92806.49</v>
      </c>
      <c r="D45" s="1">
        <v>93882.06</v>
      </c>
      <c r="E45" s="1">
        <v>31908.96</v>
      </c>
      <c r="F45" s="1">
        <v>21109.55</v>
      </c>
      <c r="G45" s="1"/>
      <c r="H45" s="1"/>
      <c r="I45" s="6">
        <v>4902.24</v>
      </c>
      <c r="J45" s="1"/>
      <c r="K45" s="1"/>
      <c r="L45" s="1"/>
      <c r="M45" s="1">
        <v>645.92</v>
      </c>
      <c r="N45" s="1">
        <v>6916.25</v>
      </c>
      <c r="O45" s="1">
        <v>0</v>
      </c>
      <c r="P45" s="1"/>
      <c r="Q45" s="1"/>
      <c r="R45" s="1"/>
      <c r="S45" s="5">
        <f t="shared" si="4"/>
        <v>680083.5000000001</v>
      </c>
      <c r="T45" s="1"/>
      <c r="U45" s="1"/>
      <c r="V45" s="1"/>
      <c r="W45" s="5">
        <f t="shared" si="5"/>
        <v>680083.5000000001</v>
      </c>
    </row>
    <row r="46" spans="1:23" ht="12.75">
      <c r="A46" s="34" t="s">
        <v>57</v>
      </c>
      <c r="B46" s="1">
        <v>208608.59</v>
      </c>
      <c r="C46" s="1">
        <v>64123.36</v>
      </c>
      <c r="D46" s="1">
        <v>44566.92</v>
      </c>
      <c r="E46" s="1">
        <v>22235.29</v>
      </c>
      <c r="F46" s="1">
        <v>21374.8</v>
      </c>
      <c r="G46" s="1"/>
      <c r="H46" s="1"/>
      <c r="I46" s="6">
        <v>23311.320000000003</v>
      </c>
      <c r="J46" s="1"/>
      <c r="K46" s="1"/>
      <c r="L46" s="1"/>
      <c r="M46" s="1">
        <v>881.83</v>
      </c>
      <c r="N46" s="1">
        <v>6916.25</v>
      </c>
      <c r="O46" s="1">
        <v>126.88</v>
      </c>
      <c r="P46" s="1"/>
      <c r="Q46" s="1"/>
      <c r="R46" s="1"/>
      <c r="S46" s="5">
        <f t="shared" si="4"/>
        <v>392145.24</v>
      </c>
      <c r="T46" s="1"/>
      <c r="U46" s="1"/>
      <c r="V46" s="1"/>
      <c r="W46" s="5">
        <f t="shared" si="5"/>
        <v>392145.24</v>
      </c>
    </row>
    <row r="47" spans="1:23" ht="12.75">
      <c r="A47" s="34" t="s">
        <v>58</v>
      </c>
      <c r="B47" s="1">
        <v>131543.48</v>
      </c>
      <c r="C47" s="1">
        <v>31484.66</v>
      </c>
      <c r="D47" s="1">
        <v>28183.35</v>
      </c>
      <c r="E47" s="1">
        <v>11033.78</v>
      </c>
      <c r="F47" s="1">
        <v>1400</v>
      </c>
      <c r="G47" s="1"/>
      <c r="H47" s="1"/>
      <c r="I47" s="6">
        <v>3531.24</v>
      </c>
      <c r="J47" s="1"/>
      <c r="K47" s="1"/>
      <c r="L47" s="1"/>
      <c r="M47" s="1">
        <v>224.67000000000002</v>
      </c>
      <c r="N47" s="1"/>
      <c r="O47" s="1">
        <v>674812.98</v>
      </c>
      <c r="P47" s="1"/>
      <c r="Q47" s="1"/>
      <c r="R47" s="1"/>
      <c r="S47" s="5">
        <f t="shared" si="4"/>
        <v>882214.16</v>
      </c>
      <c r="T47" s="1"/>
      <c r="U47" s="1"/>
      <c r="V47" s="1"/>
      <c r="W47" s="5">
        <f t="shared" si="5"/>
        <v>882214.16</v>
      </c>
    </row>
    <row r="48" spans="1:23" s="14" customFormat="1" ht="12.75">
      <c r="A48" s="8" t="s">
        <v>1</v>
      </c>
      <c r="B48" s="8">
        <f aca="true" t="shared" si="6" ref="B48:W48">SUM(B30:B47)</f>
        <v>8134327.210000002</v>
      </c>
      <c r="C48" s="8">
        <f t="shared" si="6"/>
        <v>1612835.19</v>
      </c>
      <c r="D48" s="8">
        <f t="shared" si="6"/>
        <v>1797389.59</v>
      </c>
      <c r="E48" s="8">
        <f t="shared" si="6"/>
        <v>452373.92</v>
      </c>
      <c r="F48" s="8">
        <f t="shared" si="6"/>
        <v>550304.9900000001</v>
      </c>
      <c r="G48" s="8">
        <f t="shared" si="6"/>
        <v>122573</v>
      </c>
      <c r="H48" s="8">
        <f t="shared" si="6"/>
        <v>0</v>
      </c>
      <c r="I48" s="8">
        <f t="shared" si="6"/>
        <v>184033.24999999997</v>
      </c>
      <c r="J48" s="8">
        <f t="shared" si="6"/>
        <v>0</v>
      </c>
      <c r="K48" s="8">
        <f t="shared" si="6"/>
        <v>0</v>
      </c>
      <c r="L48" s="8">
        <f t="shared" si="6"/>
        <v>22332.3</v>
      </c>
      <c r="M48" s="8">
        <f t="shared" si="6"/>
        <v>119130.10999999999</v>
      </c>
      <c r="N48" s="8">
        <f t="shared" si="6"/>
        <v>76078.8</v>
      </c>
      <c r="O48" s="8">
        <f t="shared" si="6"/>
        <v>694594.79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13765973.150000002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13765973.150000002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156285.88</v>
      </c>
      <c r="D50" s="1"/>
      <c r="E50" s="1">
        <v>43022.36</v>
      </c>
      <c r="F50" s="1"/>
      <c r="G50" s="1"/>
      <c r="H50" s="1"/>
      <c r="I50" s="8">
        <v>655.29</v>
      </c>
      <c r="J50" s="1"/>
      <c r="K50" s="1"/>
      <c r="L50" s="1"/>
      <c r="M50" s="1">
        <v>224.67000000000002</v>
      </c>
      <c r="N50" s="1"/>
      <c r="O50" s="1"/>
      <c r="P50" s="1"/>
      <c r="Q50" s="1"/>
      <c r="R50" s="1"/>
      <c r="S50" s="5">
        <f t="shared" si="4"/>
        <v>200188.2</v>
      </c>
      <c r="T50" s="1"/>
      <c r="U50" s="1"/>
      <c r="V50" s="1"/>
      <c r="W50" s="5">
        <f>S50+T50+U50+V50</f>
        <v>200188.2</v>
      </c>
    </row>
    <row r="51" spans="1:23" ht="12.75">
      <c r="A51" s="1" t="s">
        <v>22</v>
      </c>
      <c r="B51" s="1"/>
      <c r="C51" s="1">
        <v>81068.09</v>
      </c>
      <c r="D51" s="1"/>
      <c r="E51" s="1">
        <v>17048.47</v>
      </c>
      <c r="F51" s="1"/>
      <c r="G51" s="1"/>
      <c r="H51" s="1"/>
      <c r="I51" s="8">
        <v>540.35</v>
      </c>
      <c r="J51" s="1"/>
      <c r="K51" s="1"/>
      <c r="L51" s="1"/>
      <c r="M51" s="1">
        <v>561.67</v>
      </c>
      <c r="N51" s="1"/>
      <c r="O51" s="1"/>
      <c r="P51" s="1"/>
      <c r="Q51" s="1"/>
      <c r="R51" s="1"/>
      <c r="S51" s="5">
        <f t="shared" si="4"/>
        <v>99218.58</v>
      </c>
      <c r="T51" s="1"/>
      <c r="U51" s="1"/>
      <c r="V51" s="1"/>
      <c r="W51" s="5">
        <f>S51+T51+U51+V51</f>
        <v>99218.58</v>
      </c>
    </row>
    <row r="52" spans="1:23" ht="12.75">
      <c r="A52" s="9" t="s">
        <v>3</v>
      </c>
      <c r="B52" s="1"/>
      <c r="C52" s="1">
        <v>124213.32</v>
      </c>
      <c r="D52" s="1"/>
      <c r="E52" s="1">
        <v>31163.94</v>
      </c>
      <c r="F52" s="1"/>
      <c r="G52" s="1"/>
      <c r="H52" s="1"/>
      <c r="I52" s="8">
        <v>1750.38</v>
      </c>
      <c r="J52" s="1"/>
      <c r="K52" s="1"/>
      <c r="L52" s="1"/>
      <c r="M52" s="1">
        <v>224.67000000000002</v>
      </c>
      <c r="N52" s="1"/>
      <c r="O52" s="1">
        <v>315364.05000000005</v>
      </c>
      <c r="P52" s="1"/>
      <c r="Q52" s="1"/>
      <c r="R52" s="1"/>
      <c r="S52" s="5">
        <f t="shared" si="4"/>
        <v>472716.3600000001</v>
      </c>
      <c r="T52" s="1"/>
      <c r="U52" s="1"/>
      <c r="V52" s="1"/>
      <c r="W52" s="5">
        <f>S52+T52+U52+V52</f>
        <v>472716.3600000001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361567.29000000004</v>
      </c>
      <c r="D53" s="8">
        <f t="shared" si="7"/>
        <v>0</v>
      </c>
      <c r="E53" s="8">
        <f t="shared" si="7"/>
        <v>91234.77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2946.02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1011.01</v>
      </c>
      <c r="N53" s="8">
        <f t="shared" si="7"/>
        <v>0</v>
      </c>
      <c r="O53" s="8">
        <f t="shared" si="7"/>
        <v>315364.05000000005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772123.1400000001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772123.1400000001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 hidden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280834.62</v>
      </c>
      <c r="D57" s="8"/>
      <c r="E57" s="8">
        <v>62574.43</v>
      </c>
      <c r="F57" s="8">
        <v>6000</v>
      </c>
      <c r="G57" s="8"/>
      <c r="H57" s="8"/>
      <c r="I57" s="8">
        <v>2901.03</v>
      </c>
      <c r="J57" s="8"/>
      <c r="K57" s="8"/>
      <c r="L57" s="8">
        <v>3909.75</v>
      </c>
      <c r="M57" s="8">
        <v>13715.970000000001</v>
      </c>
      <c r="N57" s="8"/>
      <c r="O57" s="8"/>
      <c r="P57" s="8"/>
      <c r="Q57" s="8"/>
      <c r="R57" s="8"/>
      <c r="S57" s="5">
        <f t="shared" si="4"/>
        <v>369935.80000000005</v>
      </c>
      <c r="T57" s="17"/>
      <c r="U57" s="8"/>
      <c r="V57" s="8"/>
      <c r="W57" s="8">
        <f>S57+T57+U57+V57</f>
        <v>369935.80000000005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96189.91</v>
      </c>
      <c r="C59" s="19"/>
      <c r="D59" s="19">
        <v>21161.78</v>
      </c>
      <c r="E59" s="19"/>
      <c r="F59" s="19"/>
      <c r="G59" s="19"/>
      <c r="H59" s="19"/>
      <c r="I59" s="8">
        <v>1316</v>
      </c>
      <c r="J59" s="19"/>
      <c r="K59" s="19"/>
      <c r="L59" s="19"/>
      <c r="M59" s="19">
        <v>561.67</v>
      </c>
      <c r="N59" s="19"/>
      <c r="O59" s="19"/>
      <c r="P59" s="19"/>
      <c r="Q59" s="19"/>
      <c r="R59" s="19"/>
      <c r="S59" s="5">
        <f t="shared" si="4"/>
        <v>119229.36</v>
      </c>
      <c r="T59" s="19"/>
      <c r="U59" s="19"/>
      <c r="V59" s="19"/>
      <c r="W59" s="8">
        <f>S59+T59+U59+V59</f>
        <v>119229.36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147001.37</v>
      </c>
      <c r="D61" s="23"/>
      <c r="E61" s="22">
        <v>32340.29</v>
      </c>
      <c r="F61" s="22"/>
      <c r="G61" s="22"/>
      <c r="H61" s="22"/>
      <c r="I61" s="22">
        <v>105.33</v>
      </c>
      <c r="J61" s="22"/>
      <c r="K61" s="22"/>
      <c r="L61" s="22"/>
      <c r="M61" s="35">
        <v>158.61</v>
      </c>
      <c r="N61" s="22"/>
      <c r="O61" s="22"/>
      <c r="P61" s="22"/>
      <c r="Q61" s="22"/>
      <c r="R61" s="22"/>
      <c r="S61" s="5">
        <f t="shared" si="4"/>
        <v>179605.59999999998</v>
      </c>
      <c r="T61" s="22"/>
      <c r="U61" s="22"/>
      <c r="V61" s="22"/>
      <c r="W61" s="8">
        <f>S61+T61+U61+V61</f>
        <v>179605.59999999998</v>
      </c>
    </row>
    <row r="64" spans="6:14" ht="12.75">
      <c r="F64" s="20"/>
      <c r="N64" s="20"/>
    </row>
    <row r="66" ht="12.75">
      <c r="F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0" sqref="O10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bestFit="1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57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99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37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350642.45</v>
      </c>
      <c r="D5" s="4"/>
      <c r="E5" s="4">
        <v>82395.09</v>
      </c>
      <c r="F5" s="4">
        <v>9684</v>
      </c>
      <c r="G5" s="4">
        <v>5600</v>
      </c>
      <c r="H5" s="71">
        <v>19142.22</v>
      </c>
      <c r="I5" s="1">
        <v>188332.88</v>
      </c>
      <c r="J5" s="4"/>
      <c r="K5" s="4"/>
      <c r="L5" s="2">
        <v>3899.1</v>
      </c>
      <c r="M5" s="4">
        <v>13676.65</v>
      </c>
      <c r="N5" s="4"/>
      <c r="O5" s="4"/>
      <c r="P5" s="4"/>
      <c r="Q5" s="4"/>
      <c r="R5" s="4"/>
      <c r="S5" s="29">
        <f>SUM(B5:R5)</f>
        <v>673372.39</v>
      </c>
      <c r="T5" s="4"/>
      <c r="U5" s="4"/>
      <c r="V5" s="4"/>
      <c r="W5" s="5">
        <f aca="true" t="shared" si="0" ref="W5:W10">S5+T5+U5+V5</f>
        <v>673372.39</v>
      </c>
    </row>
    <row r="6" spans="1:23" ht="12.75">
      <c r="A6" s="3">
        <v>3</v>
      </c>
      <c r="B6" s="4"/>
      <c r="C6" s="4">
        <v>158422.08</v>
      </c>
      <c r="D6" s="4"/>
      <c r="E6" s="4">
        <v>38943.18</v>
      </c>
      <c r="F6" s="4"/>
      <c r="G6" s="4">
        <v>4760</v>
      </c>
      <c r="H6" s="71"/>
      <c r="I6" s="1">
        <v>967.88</v>
      </c>
      <c r="J6" s="4"/>
      <c r="K6" s="4"/>
      <c r="L6" s="4">
        <v>0</v>
      </c>
      <c r="M6" s="4">
        <v>2359.01</v>
      </c>
      <c r="N6" s="4">
        <v>5669.69</v>
      </c>
      <c r="O6" s="4"/>
      <c r="P6" s="4"/>
      <c r="Q6" s="4"/>
      <c r="R6" s="4"/>
      <c r="S6" s="29">
        <f aca="true" t="shared" si="1" ref="S6:S27">SUM(B6:R6)</f>
        <v>211121.84</v>
      </c>
      <c r="T6" s="4"/>
      <c r="U6" s="4"/>
      <c r="V6" s="4"/>
      <c r="W6" s="5">
        <f t="shared" si="0"/>
        <v>211121.84</v>
      </c>
    </row>
    <row r="7" spans="1:23" ht="12.75">
      <c r="A7" s="3">
        <v>4</v>
      </c>
      <c r="B7" s="4"/>
      <c r="C7" s="4">
        <v>146714.52</v>
      </c>
      <c r="D7" s="4"/>
      <c r="E7" s="4">
        <v>37953.15</v>
      </c>
      <c r="F7" s="4"/>
      <c r="G7" s="4"/>
      <c r="H7" s="4"/>
      <c r="I7" s="1">
        <v>967.88</v>
      </c>
      <c r="J7" s="4"/>
      <c r="K7" s="4"/>
      <c r="L7" s="4">
        <v>570.6</v>
      </c>
      <c r="M7" s="4">
        <v>483.04</v>
      </c>
      <c r="N7" s="4">
        <v>5669.69</v>
      </c>
      <c r="O7" s="4"/>
      <c r="P7" s="4"/>
      <c r="Q7" s="4"/>
      <c r="R7" s="4"/>
      <c r="S7" s="29">
        <f t="shared" si="1"/>
        <v>192358.88</v>
      </c>
      <c r="T7" s="4"/>
      <c r="U7" s="4"/>
      <c r="V7" s="4"/>
      <c r="W7" s="5">
        <f t="shared" si="0"/>
        <v>192358.88</v>
      </c>
    </row>
    <row r="8" spans="1:23" ht="12.75">
      <c r="A8" s="3">
        <v>5</v>
      </c>
      <c r="B8" s="4"/>
      <c r="C8" s="4">
        <v>430487.72</v>
      </c>
      <c r="D8" s="4"/>
      <c r="E8" s="4">
        <v>99407.09</v>
      </c>
      <c r="F8" s="4">
        <v>9684</v>
      </c>
      <c r="G8" s="4">
        <v>5600</v>
      </c>
      <c r="H8" s="71">
        <v>16103.68</v>
      </c>
      <c r="I8" s="1">
        <v>177347.88</v>
      </c>
      <c r="J8" s="4"/>
      <c r="K8" s="4"/>
      <c r="L8" s="4">
        <v>570.6</v>
      </c>
      <c r="M8" s="4">
        <v>14412.460000000001</v>
      </c>
      <c r="N8" s="4"/>
      <c r="O8" s="4"/>
      <c r="P8" s="4"/>
      <c r="Q8" s="4"/>
      <c r="R8" s="4"/>
      <c r="S8" s="29">
        <f t="shared" si="1"/>
        <v>753613.4299999999</v>
      </c>
      <c r="T8" s="4"/>
      <c r="U8" s="4"/>
      <c r="V8" s="4"/>
      <c r="W8" s="5">
        <f t="shared" si="0"/>
        <v>753613.4299999999</v>
      </c>
    </row>
    <row r="9" spans="1:23" ht="12.75">
      <c r="A9" s="3">
        <v>6</v>
      </c>
      <c r="B9" s="4"/>
      <c r="C9" s="4">
        <v>246434.92</v>
      </c>
      <c r="D9" s="4"/>
      <c r="E9" s="4">
        <v>57968.98</v>
      </c>
      <c r="F9" s="4">
        <v>22191.59</v>
      </c>
      <c r="G9" s="4">
        <v>4200</v>
      </c>
      <c r="H9" s="71"/>
      <c r="I9" s="1">
        <v>938.91</v>
      </c>
      <c r="J9" s="4"/>
      <c r="K9" s="4"/>
      <c r="L9" s="4">
        <v>1759.35</v>
      </c>
      <c r="M9" s="4">
        <v>3707.02</v>
      </c>
      <c r="N9" s="4"/>
      <c r="O9" s="4"/>
      <c r="P9" s="4"/>
      <c r="Q9" s="4"/>
      <c r="R9" s="4"/>
      <c r="S9" s="29">
        <f t="shared" si="1"/>
        <v>337200.77</v>
      </c>
      <c r="T9" s="4"/>
      <c r="U9" s="4"/>
      <c r="V9" s="4"/>
      <c r="W9" s="5">
        <f t="shared" si="0"/>
        <v>337200.77</v>
      </c>
    </row>
    <row r="10" spans="1:23" ht="12.75">
      <c r="A10" s="3">
        <v>11</v>
      </c>
      <c r="B10" s="4"/>
      <c r="C10" s="4">
        <v>65198.88</v>
      </c>
      <c r="D10" s="4"/>
      <c r="E10" s="4">
        <v>17197.55</v>
      </c>
      <c r="F10" s="4"/>
      <c r="G10" s="4"/>
      <c r="H10" s="71"/>
      <c r="I10" s="1">
        <v>1342.05</v>
      </c>
      <c r="J10" s="4"/>
      <c r="K10" s="4"/>
      <c r="L10" s="4">
        <v>873.6</v>
      </c>
      <c r="M10" s="4">
        <v>3853.05</v>
      </c>
      <c r="N10" s="4"/>
      <c r="O10" s="4"/>
      <c r="P10" s="4"/>
      <c r="Q10" s="4"/>
      <c r="R10" s="4"/>
      <c r="S10" s="29">
        <f t="shared" si="1"/>
        <v>88465.13</v>
      </c>
      <c r="T10" s="4"/>
      <c r="U10" s="4"/>
      <c r="V10" s="4"/>
      <c r="W10" s="5">
        <f t="shared" si="0"/>
        <v>88465.13</v>
      </c>
    </row>
    <row r="11" spans="1:23" ht="12.75">
      <c r="A11" s="3">
        <v>12</v>
      </c>
      <c r="B11" s="4"/>
      <c r="C11" s="4">
        <v>188070.93</v>
      </c>
      <c r="D11" s="4"/>
      <c r="E11" s="4">
        <v>48968.86</v>
      </c>
      <c r="F11" s="4">
        <v>12370.46</v>
      </c>
      <c r="G11" s="4">
        <v>4760</v>
      </c>
      <c r="H11" s="4"/>
      <c r="I11" s="1">
        <v>190015.19</v>
      </c>
      <c r="J11" s="4"/>
      <c r="K11" s="4"/>
      <c r="L11" s="4">
        <v>136.5</v>
      </c>
      <c r="M11" s="4">
        <v>1685.01</v>
      </c>
      <c r="N11" s="4">
        <v>5669.69</v>
      </c>
      <c r="O11" s="4"/>
      <c r="P11" s="4"/>
      <c r="Q11" s="4"/>
      <c r="R11" s="4"/>
      <c r="S11" s="29">
        <f t="shared" si="1"/>
        <v>451676.63999999996</v>
      </c>
      <c r="T11" s="4"/>
      <c r="U11" s="4"/>
      <c r="V11" s="4"/>
      <c r="W11" s="5">
        <f>S11+T11+U11+V11</f>
        <v>451676.63999999996</v>
      </c>
    </row>
    <row r="12" spans="1:23" ht="12.75">
      <c r="A12" s="3">
        <v>13</v>
      </c>
      <c r="B12" s="4"/>
      <c r="C12" s="4">
        <v>187063.8</v>
      </c>
      <c r="D12" s="4"/>
      <c r="E12" s="4">
        <v>43532.85</v>
      </c>
      <c r="F12" s="4">
        <v>9684</v>
      </c>
      <c r="G12" s="4">
        <v>4480</v>
      </c>
      <c r="H12" s="4"/>
      <c r="I12" s="1">
        <v>180078.92</v>
      </c>
      <c r="J12" s="4"/>
      <c r="K12" s="4"/>
      <c r="L12" s="4">
        <v>136.5</v>
      </c>
      <c r="M12" s="4">
        <v>2246.68</v>
      </c>
      <c r="N12" s="4">
        <v>5669.69</v>
      </c>
      <c r="O12" s="4"/>
      <c r="P12" s="4"/>
      <c r="Q12" s="4"/>
      <c r="R12" s="4"/>
      <c r="S12" s="29">
        <f t="shared" si="1"/>
        <v>432892.44</v>
      </c>
      <c r="T12" s="4"/>
      <c r="U12" s="4"/>
      <c r="V12" s="4"/>
      <c r="W12" s="5">
        <f aca="true" t="shared" si="2" ref="W12:W27">S12+T12+U12+V12</f>
        <v>432892.44</v>
      </c>
    </row>
    <row r="13" spans="1:23" ht="12.75">
      <c r="A13" s="3">
        <v>14</v>
      </c>
      <c r="B13" s="4"/>
      <c r="C13" s="4">
        <v>49911.14</v>
      </c>
      <c r="D13" s="4"/>
      <c r="E13" s="4">
        <v>11560.92</v>
      </c>
      <c r="F13" s="4"/>
      <c r="G13" s="4"/>
      <c r="H13" s="4"/>
      <c r="I13" s="1">
        <v>938.92</v>
      </c>
      <c r="J13" s="4"/>
      <c r="K13" s="4"/>
      <c r="L13" s="4">
        <v>191.1</v>
      </c>
      <c r="M13" s="4">
        <v>0</v>
      </c>
      <c r="N13" s="4"/>
      <c r="O13" s="4"/>
      <c r="P13" s="4"/>
      <c r="Q13" s="4"/>
      <c r="R13" s="4"/>
      <c r="S13" s="29">
        <f t="shared" si="1"/>
        <v>62602.079999999994</v>
      </c>
      <c r="T13" s="4"/>
      <c r="U13" s="4"/>
      <c r="V13" s="4"/>
      <c r="W13" s="5">
        <f t="shared" si="2"/>
        <v>62602.079999999994</v>
      </c>
    </row>
    <row r="14" spans="1:23" ht="12.75">
      <c r="A14" s="3">
        <v>16</v>
      </c>
      <c r="B14" s="4"/>
      <c r="C14" s="4">
        <v>201188.36</v>
      </c>
      <c r="D14" s="4"/>
      <c r="E14" s="4">
        <v>49454.27</v>
      </c>
      <c r="F14" s="4"/>
      <c r="G14" s="4"/>
      <c r="H14" s="4"/>
      <c r="I14" s="1">
        <v>938.92</v>
      </c>
      <c r="J14" s="4"/>
      <c r="K14" s="4"/>
      <c r="L14" s="4">
        <v>237.75</v>
      </c>
      <c r="M14" s="4">
        <v>1572.67</v>
      </c>
      <c r="N14" s="4"/>
      <c r="O14" s="4"/>
      <c r="P14" s="4"/>
      <c r="Q14" s="4"/>
      <c r="R14" s="4"/>
      <c r="S14" s="29">
        <f t="shared" si="1"/>
        <v>253391.97</v>
      </c>
      <c r="T14" s="4"/>
      <c r="U14" s="4"/>
      <c r="V14" s="4"/>
      <c r="W14" s="5">
        <f t="shared" si="2"/>
        <v>253391.97</v>
      </c>
    </row>
    <row r="15" spans="1:23" ht="12.75">
      <c r="A15" s="3">
        <v>21</v>
      </c>
      <c r="B15" s="4"/>
      <c r="C15" s="4">
        <v>339886.59</v>
      </c>
      <c r="D15" s="4"/>
      <c r="E15" s="4">
        <v>84270.44</v>
      </c>
      <c r="F15" s="4"/>
      <c r="G15" s="4"/>
      <c r="H15" s="4"/>
      <c r="I15" s="1">
        <v>938.92</v>
      </c>
      <c r="J15" s="4"/>
      <c r="K15" s="4"/>
      <c r="L15" s="4">
        <v>237.75</v>
      </c>
      <c r="M15" s="4">
        <v>0</v>
      </c>
      <c r="N15" s="4"/>
      <c r="O15" s="4"/>
      <c r="P15" s="4"/>
      <c r="Q15" s="4"/>
      <c r="R15" s="4"/>
      <c r="S15" s="29">
        <f t="shared" si="1"/>
        <v>425333.7</v>
      </c>
      <c r="T15" s="4"/>
      <c r="U15" s="4"/>
      <c r="V15" s="4"/>
      <c r="W15" s="5">
        <f t="shared" si="2"/>
        <v>425333.7</v>
      </c>
    </row>
    <row r="16" spans="1:23" ht="12.75">
      <c r="A16" s="3">
        <v>24</v>
      </c>
      <c r="B16" s="4"/>
      <c r="C16" s="4">
        <v>380443.21</v>
      </c>
      <c r="D16" s="4"/>
      <c r="E16" s="4">
        <v>91217.08</v>
      </c>
      <c r="F16" s="4">
        <v>9684</v>
      </c>
      <c r="G16" s="4">
        <v>5600</v>
      </c>
      <c r="H16" s="4">
        <v>16727.54</v>
      </c>
      <c r="I16" s="1">
        <v>938.18</v>
      </c>
      <c r="J16" s="4"/>
      <c r="K16" s="4"/>
      <c r="L16" s="4">
        <v>1854.45</v>
      </c>
      <c r="M16" s="4">
        <v>18113.84</v>
      </c>
      <c r="N16" s="4"/>
      <c r="O16" s="4"/>
      <c r="P16" s="4"/>
      <c r="Q16" s="4"/>
      <c r="R16" s="4"/>
      <c r="S16" s="29">
        <f t="shared" si="1"/>
        <v>524578.3</v>
      </c>
      <c r="T16" s="4"/>
      <c r="U16" s="4"/>
      <c r="V16" s="4"/>
      <c r="W16" s="5">
        <f t="shared" si="2"/>
        <v>524578.3</v>
      </c>
    </row>
    <row r="17" spans="1:23" ht="12.75">
      <c r="A17" s="3">
        <v>25</v>
      </c>
      <c r="B17" s="4"/>
      <c r="C17" s="4">
        <v>258643.32</v>
      </c>
      <c r="D17" s="4"/>
      <c r="E17" s="4">
        <v>65206.4</v>
      </c>
      <c r="F17" s="4">
        <v>10355.62</v>
      </c>
      <c r="G17" s="4">
        <v>4760</v>
      </c>
      <c r="H17" s="4"/>
      <c r="I17" s="1">
        <v>937.92</v>
      </c>
      <c r="J17" s="4"/>
      <c r="K17" s="4"/>
      <c r="L17" s="4">
        <v>163.8</v>
      </c>
      <c r="M17" s="4">
        <v>1348.01</v>
      </c>
      <c r="N17" s="4">
        <v>5669.69</v>
      </c>
      <c r="O17" s="4"/>
      <c r="P17" s="4"/>
      <c r="Q17" s="4"/>
      <c r="R17" s="4"/>
      <c r="S17" s="29">
        <f t="shared" si="1"/>
        <v>347084.76</v>
      </c>
      <c r="T17" s="4"/>
      <c r="U17" s="4"/>
      <c r="V17" s="4"/>
      <c r="W17" s="5">
        <f t="shared" si="2"/>
        <v>347084.76</v>
      </c>
    </row>
    <row r="18" spans="1:23" ht="12.75">
      <c r="A18" s="3">
        <v>30</v>
      </c>
      <c r="B18" s="4"/>
      <c r="C18" s="4">
        <v>240258.87</v>
      </c>
      <c r="D18" s="4"/>
      <c r="E18" s="4">
        <v>57824.05</v>
      </c>
      <c r="F18" s="4"/>
      <c r="G18" s="4"/>
      <c r="H18" s="4"/>
      <c r="I18" s="1">
        <v>937.92</v>
      </c>
      <c r="J18" s="4"/>
      <c r="K18" s="4"/>
      <c r="L18" s="4">
        <v>475.5</v>
      </c>
      <c r="M18" s="4">
        <v>449.33</v>
      </c>
      <c r="N18" s="4"/>
      <c r="O18" s="4"/>
      <c r="P18" s="4"/>
      <c r="Q18" s="4"/>
      <c r="R18" s="4"/>
      <c r="S18" s="29">
        <f t="shared" si="1"/>
        <v>299945.67</v>
      </c>
      <c r="T18" s="4"/>
      <c r="U18" s="4"/>
      <c r="V18" s="4"/>
      <c r="W18" s="5">
        <f t="shared" si="2"/>
        <v>299945.67</v>
      </c>
    </row>
    <row r="19" spans="1:23" ht="12.75">
      <c r="A19" s="3">
        <v>31</v>
      </c>
      <c r="B19" s="4"/>
      <c r="C19" s="4">
        <v>214065.33</v>
      </c>
      <c r="D19" s="4"/>
      <c r="E19" s="4">
        <v>53952.55</v>
      </c>
      <c r="F19" s="4">
        <v>13042.08</v>
      </c>
      <c r="G19" s="4"/>
      <c r="H19" s="4"/>
      <c r="I19" s="1">
        <v>937.92</v>
      </c>
      <c r="J19" s="4"/>
      <c r="K19" s="4"/>
      <c r="L19" s="4">
        <v>237.75</v>
      </c>
      <c r="M19" s="4">
        <v>1039.09</v>
      </c>
      <c r="N19" s="4"/>
      <c r="O19" s="4"/>
      <c r="P19" s="4"/>
      <c r="Q19" s="4"/>
      <c r="R19" s="4"/>
      <c r="S19" s="29">
        <f t="shared" si="1"/>
        <v>283274.72000000003</v>
      </c>
      <c r="T19" s="4"/>
      <c r="U19" s="4"/>
      <c r="V19" s="4"/>
      <c r="W19" s="5">
        <f t="shared" si="2"/>
        <v>283274.72000000003</v>
      </c>
    </row>
    <row r="20" spans="1:23" ht="12.75">
      <c r="A20" s="3">
        <v>32</v>
      </c>
      <c r="B20" s="4"/>
      <c r="C20" s="4">
        <v>164776.31</v>
      </c>
      <c r="D20" s="4"/>
      <c r="E20" s="4">
        <v>43513.13</v>
      </c>
      <c r="F20" s="4"/>
      <c r="G20" s="4"/>
      <c r="H20" s="4"/>
      <c r="I20" s="1">
        <v>937.92</v>
      </c>
      <c r="J20" s="4"/>
      <c r="K20" s="4"/>
      <c r="L20" s="4">
        <v>665.7</v>
      </c>
      <c r="M20" s="4">
        <v>898.67</v>
      </c>
      <c r="N20" s="4"/>
      <c r="O20" s="4"/>
      <c r="P20" s="4"/>
      <c r="Q20" s="4"/>
      <c r="R20" s="4"/>
      <c r="S20" s="29">
        <f t="shared" si="1"/>
        <v>210791.73000000004</v>
      </c>
      <c r="T20" s="4"/>
      <c r="U20" s="4"/>
      <c r="V20" s="4"/>
      <c r="W20" s="5">
        <f t="shared" si="2"/>
        <v>210791.73000000004</v>
      </c>
    </row>
    <row r="21" spans="1:23" ht="12.75">
      <c r="A21" s="3">
        <v>33</v>
      </c>
      <c r="B21" s="4"/>
      <c r="C21" s="4">
        <v>153757.76</v>
      </c>
      <c r="D21" s="4"/>
      <c r="E21" s="4">
        <v>37271.93</v>
      </c>
      <c r="F21" s="4">
        <v>9684</v>
      </c>
      <c r="G21" s="4"/>
      <c r="H21" s="4"/>
      <c r="I21" s="1">
        <v>182206.92</v>
      </c>
      <c r="J21" s="4"/>
      <c r="K21" s="4"/>
      <c r="L21" s="4"/>
      <c r="M21" s="4">
        <v>2078.18</v>
      </c>
      <c r="N21" s="4">
        <v>5669.68</v>
      </c>
      <c r="O21" s="4"/>
      <c r="P21" s="4"/>
      <c r="Q21" s="4"/>
      <c r="R21" s="4"/>
      <c r="S21" s="29">
        <f t="shared" si="1"/>
        <v>390668.47</v>
      </c>
      <c r="T21" s="4"/>
      <c r="U21" s="4"/>
      <c r="V21" s="4"/>
      <c r="W21" s="5">
        <f t="shared" si="2"/>
        <v>390668.47</v>
      </c>
    </row>
    <row r="22" spans="1:23" ht="12.75">
      <c r="A22" s="3">
        <v>34</v>
      </c>
      <c r="B22" s="4"/>
      <c r="C22" s="4">
        <v>325017.68</v>
      </c>
      <c r="D22" s="4"/>
      <c r="E22" s="4">
        <v>82707.89</v>
      </c>
      <c r="F22" s="4">
        <v>9684</v>
      </c>
      <c r="G22" s="4">
        <v>5600</v>
      </c>
      <c r="H22" s="4">
        <v>22774.01</v>
      </c>
      <c r="I22" s="1">
        <v>937.92</v>
      </c>
      <c r="J22" s="4"/>
      <c r="K22" s="4"/>
      <c r="L22" s="4"/>
      <c r="M22" s="4">
        <v>12047.81</v>
      </c>
      <c r="N22" s="4"/>
      <c r="O22" s="4"/>
      <c r="P22" s="4"/>
      <c r="Q22" s="4"/>
      <c r="R22" s="4"/>
      <c r="S22" s="29">
        <f t="shared" si="1"/>
        <v>458769.31</v>
      </c>
      <c r="T22" s="4"/>
      <c r="U22" s="4"/>
      <c r="V22" s="4"/>
      <c r="W22" s="5">
        <f t="shared" si="2"/>
        <v>458769.31</v>
      </c>
    </row>
    <row r="23" spans="1:23" ht="12.75">
      <c r="A23" s="26" t="s">
        <v>30</v>
      </c>
      <c r="B23" s="4"/>
      <c r="C23" s="4">
        <v>110056.2</v>
      </c>
      <c r="D23" s="4"/>
      <c r="E23" s="4">
        <v>23539.43</v>
      </c>
      <c r="F23" s="4">
        <v>13042.08</v>
      </c>
      <c r="G23" s="4">
        <v>4480</v>
      </c>
      <c r="H23" s="4"/>
      <c r="I23" s="1">
        <v>189187.84</v>
      </c>
      <c r="J23" s="4"/>
      <c r="K23" s="4"/>
      <c r="L23" s="4"/>
      <c r="M23" s="4">
        <v>1656.93</v>
      </c>
      <c r="N23" s="4"/>
      <c r="O23" s="4"/>
      <c r="P23" s="4"/>
      <c r="Q23" s="4"/>
      <c r="R23" s="4"/>
      <c r="S23" s="29">
        <f t="shared" si="1"/>
        <v>341962.48</v>
      </c>
      <c r="T23" s="4"/>
      <c r="U23" s="4"/>
      <c r="V23" s="4"/>
      <c r="W23" s="5">
        <f t="shared" si="2"/>
        <v>341962.48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/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124328.72</v>
      </c>
      <c r="D25" s="4"/>
      <c r="E25" s="4">
        <v>29342.57</v>
      </c>
      <c r="F25" s="4"/>
      <c r="G25" s="4"/>
      <c r="H25" s="4"/>
      <c r="I25" s="1">
        <v>1017.87</v>
      </c>
      <c r="J25" s="4"/>
      <c r="K25" s="4"/>
      <c r="L25" s="4"/>
      <c r="M25" s="4">
        <v>516.74</v>
      </c>
      <c r="N25" s="4">
        <v>5669.68</v>
      </c>
      <c r="O25" s="4"/>
      <c r="P25" s="4"/>
      <c r="Q25" s="4"/>
      <c r="R25" s="4"/>
      <c r="S25" s="29">
        <f t="shared" si="1"/>
        <v>160875.58</v>
      </c>
      <c r="T25" s="4"/>
      <c r="U25" s="4"/>
      <c r="V25" s="4"/>
      <c r="W25" s="5">
        <f t="shared" si="2"/>
        <v>160875.58</v>
      </c>
    </row>
    <row r="26" spans="1:23" ht="12.75">
      <c r="A26" s="26" t="s">
        <v>33</v>
      </c>
      <c r="B26" s="4"/>
      <c r="C26" s="4">
        <v>108426.28</v>
      </c>
      <c r="D26" s="4"/>
      <c r="E26" s="4">
        <v>28479</v>
      </c>
      <c r="F26" s="4"/>
      <c r="G26" s="4"/>
      <c r="H26" s="4"/>
      <c r="I26" s="1">
        <v>717.87</v>
      </c>
      <c r="J26" s="4"/>
      <c r="K26" s="4"/>
      <c r="L26" s="4"/>
      <c r="M26" s="4">
        <v>898.67</v>
      </c>
      <c r="N26" s="4"/>
      <c r="O26" s="4"/>
      <c r="P26" s="4"/>
      <c r="Q26" s="4"/>
      <c r="R26" s="4"/>
      <c r="S26" s="29">
        <f t="shared" si="1"/>
        <v>138521.82</v>
      </c>
      <c r="T26" s="4"/>
      <c r="U26" s="4"/>
      <c r="V26" s="4"/>
      <c r="W26" s="5">
        <f t="shared" si="2"/>
        <v>138521.82</v>
      </c>
    </row>
    <row r="27" spans="1:23" ht="12.75">
      <c r="A27" s="26" t="s">
        <v>34</v>
      </c>
      <c r="B27" s="4"/>
      <c r="C27" s="4">
        <v>16410.3</v>
      </c>
      <c r="D27" s="4"/>
      <c r="E27" s="4">
        <v>3878.83</v>
      </c>
      <c r="F27" s="4"/>
      <c r="G27" s="4"/>
      <c r="H27" s="4"/>
      <c r="I27" s="1">
        <v>611.87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29">
        <f t="shared" si="1"/>
        <v>20900.999999999996</v>
      </c>
      <c r="T27" s="4"/>
      <c r="U27" s="4"/>
      <c r="V27" s="4"/>
      <c r="W27" s="5">
        <f t="shared" si="2"/>
        <v>20900.999999999996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4460205.369999999</v>
      </c>
      <c r="D28" s="8">
        <f t="shared" si="3"/>
        <v>0</v>
      </c>
      <c r="E28" s="8">
        <f t="shared" si="3"/>
        <v>1088585.2400000002</v>
      </c>
      <c r="F28" s="8">
        <f t="shared" si="3"/>
        <v>129105.82999999999</v>
      </c>
      <c r="G28" s="8">
        <f t="shared" si="3"/>
        <v>49840</v>
      </c>
      <c r="H28" s="8">
        <f t="shared" si="3"/>
        <v>74747.45</v>
      </c>
      <c r="I28" s="8">
        <f t="shared" si="3"/>
        <v>1122178.5000000007</v>
      </c>
      <c r="J28" s="8">
        <f t="shared" si="3"/>
        <v>0</v>
      </c>
      <c r="K28" s="8">
        <f t="shared" si="3"/>
        <v>0</v>
      </c>
      <c r="L28" s="8">
        <f t="shared" si="3"/>
        <v>12010.050000000001</v>
      </c>
      <c r="M28" s="8">
        <f t="shared" si="3"/>
        <v>83042.86</v>
      </c>
      <c r="N28" s="8">
        <f t="shared" si="3"/>
        <v>39687.81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7059403.109999999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7059403.109999999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41</v>
      </c>
      <c r="B30" s="1">
        <v>593348.99</v>
      </c>
      <c r="C30" s="1">
        <v>98703.12</v>
      </c>
      <c r="D30" s="1">
        <v>131158.77</v>
      </c>
      <c r="E30" s="1">
        <v>26396.19</v>
      </c>
      <c r="F30" s="1">
        <v>10818</v>
      </c>
      <c r="G30" s="1"/>
      <c r="H30" s="1"/>
      <c r="I30" s="6">
        <v>166329.76</v>
      </c>
      <c r="J30" s="1"/>
      <c r="K30" s="1"/>
      <c r="L30" s="1"/>
      <c r="M30" s="1"/>
      <c r="N30" s="1">
        <v>6916.26</v>
      </c>
      <c r="O30" s="72"/>
      <c r="P30" s="1"/>
      <c r="Q30" s="1"/>
      <c r="R30" s="1"/>
      <c r="S30" s="5">
        <f>SUM(B30:R30)</f>
        <v>1033671.09</v>
      </c>
      <c r="T30" s="1"/>
      <c r="U30" s="1"/>
      <c r="V30" s="1"/>
      <c r="W30" s="5">
        <f>S30+T30+U30+V30</f>
        <v>1033671.09</v>
      </c>
    </row>
    <row r="31" spans="1:23" ht="12.75">
      <c r="A31" s="12" t="s">
        <v>42</v>
      </c>
      <c r="B31" s="1">
        <v>662170.67</v>
      </c>
      <c r="C31" s="1">
        <v>158144.28</v>
      </c>
      <c r="D31" s="1">
        <v>136805.08</v>
      </c>
      <c r="E31" s="1">
        <v>36531.23</v>
      </c>
      <c r="F31" s="1"/>
      <c r="G31" s="1"/>
      <c r="H31" s="1"/>
      <c r="I31" s="6">
        <v>1329.76</v>
      </c>
      <c r="J31" s="1"/>
      <c r="K31" s="1"/>
      <c r="L31" s="1">
        <v>5596.5</v>
      </c>
      <c r="M31" s="1">
        <v>40440.2</v>
      </c>
      <c r="N31" s="1">
        <v>6916.26</v>
      </c>
      <c r="O31" s="72">
        <v>3632.49</v>
      </c>
      <c r="P31" s="1"/>
      <c r="Q31" s="1"/>
      <c r="R31" s="1"/>
      <c r="S31" s="5">
        <f aca="true" t="shared" si="4" ref="S31:S61">SUM(B31:R31)</f>
        <v>1051566.47</v>
      </c>
      <c r="T31" s="1"/>
      <c r="U31" s="1"/>
      <c r="V31" s="1"/>
      <c r="W31" s="5">
        <f aca="true" t="shared" si="5" ref="W31:W47">S31+T31+U31+V31</f>
        <v>1051566.47</v>
      </c>
    </row>
    <row r="32" spans="1:23" ht="12.75">
      <c r="A32" s="12" t="s">
        <v>43</v>
      </c>
      <c r="B32" s="1">
        <v>252524.37</v>
      </c>
      <c r="C32" s="1">
        <v>72704.02</v>
      </c>
      <c r="D32" s="1">
        <v>55710.96</v>
      </c>
      <c r="E32" s="1">
        <v>18163.78</v>
      </c>
      <c r="F32" s="1">
        <v>12078</v>
      </c>
      <c r="G32" s="1"/>
      <c r="H32" s="1"/>
      <c r="I32" s="6">
        <v>161329.76</v>
      </c>
      <c r="J32" s="1"/>
      <c r="K32" s="1"/>
      <c r="L32" s="1"/>
      <c r="M32" s="1"/>
      <c r="N32" s="1">
        <v>6916.26</v>
      </c>
      <c r="O32" s="72">
        <v>8475.81</v>
      </c>
      <c r="P32" s="1"/>
      <c r="Q32" s="1"/>
      <c r="R32" s="1"/>
      <c r="S32" s="5">
        <f t="shared" si="4"/>
        <v>587902.9600000001</v>
      </c>
      <c r="T32" s="1"/>
      <c r="U32" s="1"/>
      <c r="V32" s="1"/>
      <c r="W32" s="5">
        <f t="shared" si="5"/>
        <v>587902.9600000001</v>
      </c>
    </row>
    <row r="33" spans="1:23" ht="12.75">
      <c r="A33" s="12" t="s">
        <v>44</v>
      </c>
      <c r="B33" s="1">
        <v>885200.9</v>
      </c>
      <c r="C33" s="1">
        <v>158807.55</v>
      </c>
      <c r="D33" s="1">
        <v>194744.18</v>
      </c>
      <c r="E33" s="1">
        <v>36582.09</v>
      </c>
      <c r="F33" s="1"/>
      <c r="G33" s="1"/>
      <c r="H33" s="1"/>
      <c r="I33" s="6">
        <v>1329.75</v>
      </c>
      <c r="J33" s="1"/>
      <c r="K33" s="1"/>
      <c r="L33" s="1">
        <v>0</v>
      </c>
      <c r="M33" s="1">
        <v>3482.35</v>
      </c>
      <c r="N33" s="1"/>
      <c r="O33" s="72"/>
      <c r="P33" s="1"/>
      <c r="Q33" s="1"/>
      <c r="R33" s="1"/>
      <c r="S33" s="5">
        <f t="shared" si="4"/>
        <v>1280146.82</v>
      </c>
      <c r="T33" s="1"/>
      <c r="U33" s="15"/>
      <c r="V33" s="15"/>
      <c r="W33" s="5">
        <f t="shared" si="5"/>
        <v>1280146.82</v>
      </c>
    </row>
    <row r="34" spans="1:23" ht="12.75">
      <c r="A34" s="12" t="s">
        <v>45</v>
      </c>
      <c r="B34" s="1">
        <v>1011621.89</v>
      </c>
      <c r="C34" s="1">
        <v>199140.83</v>
      </c>
      <c r="D34" s="1">
        <v>222237.7</v>
      </c>
      <c r="E34" s="1">
        <v>47466.53</v>
      </c>
      <c r="F34" s="1">
        <v>16677</v>
      </c>
      <c r="G34" s="1"/>
      <c r="H34" s="1"/>
      <c r="I34" s="6">
        <v>1329.75</v>
      </c>
      <c r="J34" s="1"/>
      <c r="K34" s="1"/>
      <c r="L34" s="1">
        <v>237.75</v>
      </c>
      <c r="M34" s="1">
        <v>3218.3700000000003</v>
      </c>
      <c r="N34" s="1"/>
      <c r="O34" s="72"/>
      <c r="P34" s="1"/>
      <c r="Q34" s="1"/>
      <c r="R34" s="1"/>
      <c r="S34" s="5">
        <f t="shared" si="4"/>
        <v>1501929.82</v>
      </c>
      <c r="T34" s="1"/>
      <c r="U34" s="1"/>
      <c r="V34" s="1"/>
      <c r="W34" s="5">
        <f t="shared" si="5"/>
        <v>1501929.82</v>
      </c>
    </row>
    <row r="35" spans="1:23" ht="12.75">
      <c r="A35" s="12" t="s">
        <v>46</v>
      </c>
      <c r="B35" s="1">
        <v>279020.07</v>
      </c>
      <c r="C35" s="1">
        <v>61285.92</v>
      </c>
      <c r="D35" s="1">
        <v>61384.4</v>
      </c>
      <c r="E35" s="1">
        <v>17994.96</v>
      </c>
      <c r="F35" s="1"/>
      <c r="G35" s="1"/>
      <c r="H35" s="1"/>
      <c r="I35" s="6">
        <v>1329.75</v>
      </c>
      <c r="J35" s="1"/>
      <c r="K35" s="1"/>
      <c r="L35" s="1"/>
      <c r="M35" s="1">
        <v>617.84</v>
      </c>
      <c r="N35" s="1">
        <v>6916.26</v>
      </c>
      <c r="O35" s="72">
        <v>1210.83</v>
      </c>
      <c r="P35" s="1"/>
      <c r="Q35" s="1"/>
      <c r="R35" s="1"/>
      <c r="S35" s="5">
        <f t="shared" si="4"/>
        <v>429760.0300000001</v>
      </c>
      <c r="T35" s="1"/>
      <c r="U35" s="1"/>
      <c r="V35" s="1"/>
      <c r="W35" s="5">
        <f t="shared" si="5"/>
        <v>429760.0300000001</v>
      </c>
    </row>
    <row r="36" spans="1:23" ht="12.75">
      <c r="A36" s="12" t="s">
        <v>47</v>
      </c>
      <c r="B36" s="1">
        <v>259362.35</v>
      </c>
      <c r="C36" s="1">
        <v>77507.23</v>
      </c>
      <c r="D36" s="1">
        <v>57059.72</v>
      </c>
      <c r="E36" s="1">
        <v>17049.22</v>
      </c>
      <c r="F36" s="1">
        <v>10377</v>
      </c>
      <c r="G36" s="1"/>
      <c r="H36" s="1"/>
      <c r="I36" s="6">
        <v>136319.75</v>
      </c>
      <c r="J36" s="1"/>
      <c r="K36" s="1"/>
      <c r="L36" s="1"/>
      <c r="M36" s="1"/>
      <c r="N36" s="1">
        <v>6916.26</v>
      </c>
      <c r="O36" s="72"/>
      <c r="P36" s="1"/>
      <c r="Q36" s="1"/>
      <c r="R36" s="1"/>
      <c r="S36" s="5">
        <f t="shared" si="4"/>
        <v>564591.53</v>
      </c>
      <c r="T36" s="1"/>
      <c r="U36" s="1"/>
      <c r="V36" s="1"/>
      <c r="W36" s="5">
        <f t="shared" si="5"/>
        <v>564591.53</v>
      </c>
    </row>
    <row r="37" spans="1:23" ht="12.75">
      <c r="A37" s="12" t="s">
        <v>48</v>
      </c>
      <c r="B37" s="1">
        <v>332331.15</v>
      </c>
      <c r="C37" s="1">
        <v>73675.99</v>
      </c>
      <c r="D37" s="1">
        <v>71066.8</v>
      </c>
      <c r="E37" s="1">
        <v>18840.81</v>
      </c>
      <c r="F37" s="1"/>
      <c r="G37" s="1"/>
      <c r="H37" s="1"/>
      <c r="I37" s="6">
        <v>1329.75</v>
      </c>
      <c r="J37" s="1"/>
      <c r="K37" s="1"/>
      <c r="L37" s="1">
        <v>955.5</v>
      </c>
      <c r="M37" s="1">
        <v>8762.04</v>
      </c>
      <c r="N37" s="1">
        <v>6916.25</v>
      </c>
      <c r="O37" s="72">
        <v>1210.83</v>
      </c>
      <c r="P37" s="1"/>
      <c r="Q37" s="1"/>
      <c r="R37" s="1"/>
      <c r="S37" s="5">
        <f t="shared" si="4"/>
        <v>515089.12</v>
      </c>
      <c r="T37" s="1"/>
      <c r="U37" s="1"/>
      <c r="V37" s="1"/>
      <c r="W37" s="5">
        <f t="shared" si="5"/>
        <v>515089.12</v>
      </c>
    </row>
    <row r="38" spans="1:23" ht="12.75">
      <c r="A38" s="12" t="s">
        <v>49</v>
      </c>
      <c r="B38" s="1">
        <v>502292.19</v>
      </c>
      <c r="C38" s="1">
        <v>158092.05</v>
      </c>
      <c r="D38" s="1">
        <v>105568.27</v>
      </c>
      <c r="E38" s="1">
        <v>34473</v>
      </c>
      <c r="F38" s="1">
        <v>16127</v>
      </c>
      <c r="G38" s="1"/>
      <c r="H38" s="1"/>
      <c r="I38" s="6">
        <v>195115.80000000002</v>
      </c>
      <c r="J38" s="1"/>
      <c r="K38" s="1"/>
      <c r="L38" s="1"/>
      <c r="M38" s="1"/>
      <c r="N38" s="1">
        <v>6916.25</v>
      </c>
      <c r="O38" s="72"/>
      <c r="P38" s="1"/>
      <c r="Q38" s="1"/>
      <c r="R38" s="1"/>
      <c r="S38" s="5">
        <f t="shared" si="4"/>
        <v>1018584.56</v>
      </c>
      <c r="T38" s="1"/>
      <c r="U38" s="15"/>
      <c r="V38" s="1"/>
      <c r="W38" s="5">
        <f t="shared" si="5"/>
        <v>1018584.56</v>
      </c>
    </row>
    <row r="39" spans="1:23" ht="12.75">
      <c r="A39" s="12" t="s">
        <v>50</v>
      </c>
      <c r="B39" s="1">
        <v>582962.45</v>
      </c>
      <c r="C39" s="1">
        <v>89293.55</v>
      </c>
      <c r="D39" s="1">
        <v>130975.36</v>
      </c>
      <c r="E39" s="1">
        <v>23222.54</v>
      </c>
      <c r="F39" s="1"/>
      <c r="G39" s="1"/>
      <c r="H39" s="1"/>
      <c r="I39" s="6">
        <v>1305.82</v>
      </c>
      <c r="J39" s="1"/>
      <c r="K39" s="1"/>
      <c r="L39" s="1">
        <v>81.9</v>
      </c>
      <c r="M39" s="1">
        <v>898.67</v>
      </c>
      <c r="N39" s="1">
        <v>6916.25</v>
      </c>
      <c r="O39" s="72"/>
      <c r="P39" s="1"/>
      <c r="Q39" s="1"/>
      <c r="R39" s="1"/>
      <c r="S39" s="5">
        <f t="shared" si="4"/>
        <v>835656.54</v>
      </c>
      <c r="T39" s="1"/>
      <c r="U39" s="1"/>
      <c r="V39" s="1"/>
      <c r="W39" s="5">
        <f t="shared" si="5"/>
        <v>835656.54</v>
      </c>
    </row>
    <row r="40" spans="1:23" ht="12.75">
      <c r="A40" s="12" t="s">
        <v>51</v>
      </c>
      <c r="B40" s="1">
        <v>333912.85</v>
      </c>
      <c r="C40" s="1">
        <v>111475.4</v>
      </c>
      <c r="D40" s="1">
        <v>73460.85</v>
      </c>
      <c r="E40" s="1">
        <v>26325.13</v>
      </c>
      <c r="F40" s="1">
        <v>13590</v>
      </c>
      <c r="G40" s="1"/>
      <c r="H40" s="1"/>
      <c r="I40" s="6">
        <v>1305.82</v>
      </c>
      <c r="J40" s="1"/>
      <c r="K40" s="1"/>
      <c r="L40" s="1"/>
      <c r="M40" s="1">
        <v>4123.78</v>
      </c>
      <c r="N40" s="1"/>
      <c r="O40" s="72"/>
      <c r="P40" s="1"/>
      <c r="Q40" s="1"/>
      <c r="R40" s="1"/>
      <c r="S40" s="5">
        <f t="shared" si="4"/>
        <v>564193.83</v>
      </c>
      <c r="T40" s="1"/>
      <c r="U40" s="1"/>
      <c r="V40" s="1"/>
      <c r="W40" s="5">
        <f t="shared" si="5"/>
        <v>564193.83</v>
      </c>
    </row>
    <row r="41" spans="1:23" ht="12.75">
      <c r="A41" s="34" t="s">
        <v>52</v>
      </c>
      <c r="B41" s="1">
        <v>1253105.91</v>
      </c>
      <c r="C41" s="1">
        <v>157980.85</v>
      </c>
      <c r="D41" s="1">
        <v>281235.76</v>
      </c>
      <c r="E41" s="1">
        <v>37974.73</v>
      </c>
      <c r="F41" s="1">
        <v>34740</v>
      </c>
      <c r="G41" s="1"/>
      <c r="H41" s="1"/>
      <c r="I41" s="6">
        <v>1305.82</v>
      </c>
      <c r="J41" s="1"/>
      <c r="K41" s="1"/>
      <c r="L41" s="1">
        <v>237.75</v>
      </c>
      <c r="M41" s="1">
        <v>1937.76</v>
      </c>
      <c r="N41" s="1"/>
      <c r="O41" s="72"/>
      <c r="P41" s="1"/>
      <c r="Q41" s="1"/>
      <c r="R41" s="1"/>
      <c r="S41" s="5">
        <f t="shared" si="4"/>
        <v>1768518.58</v>
      </c>
      <c r="T41" s="1"/>
      <c r="U41" s="1"/>
      <c r="V41" s="1"/>
      <c r="W41" s="5">
        <f t="shared" si="5"/>
        <v>1768518.58</v>
      </c>
    </row>
    <row r="42" spans="1:23" ht="12.75">
      <c r="A42" s="34" t="s">
        <v>53</v>
      </c>
      <c r="B42" s="1">
        <v>707838.25</v>
      </c>
      <c r="C42" s="1">
        <v>96822.65</v>
      </c>
      <c r="D42" s="1">
        <v>156131.68</v>
      </c>
      <c r="E42" s="1">
        <v>21515.8</v>
      </c>
      <c r="F42" s="1"/>
      <c r="G42" s="1"/>
      <c r="H42" s="1"/>
      <c r="I42" s="6">
        <v>1393.29</v>
      </c>
      <c r="J42" s="1"/>
      <c r="K42" s="1"/>
      <c r="L42" s="1"/>
      <c r="M42" s="1">
        <v>17228.28</v>
      </c>
      <c r="N42" s="1"/>
      <c r="O42" s="72"/>
      <c r="P42" s="1"/>
      <c r="Q42" s="1"/>
      <c r="R42" s="1"/>
      <c r="S42" s="5">
        <f t="shared" si="4"/>
        <v>1000929.9500000002</v>
      </c>
      <c r="T42" s="1"/>
      <c r="U42" s="1"/>
      <c r="V42" s="1"/>
      <c r="W42" s="5">
        <f t="shared" si="5"/>
        <v>1000929.9500000002</v>
      </c>
    </row>
    <row r="43" spans="1:23" ht="12.75">
      <c r="A43" s="34" t="s">
        <v>54</v>
      </c>
      <c r="B43" s="1">
        <v>1284143.46</v>
      </c>
      <c r="C43" s="1">
        <v>216699.27</v>
      </c>
      <c r="D43" s="1">
        <v>282026.86</v>
      </c>
      <c r="E43" s="1">
        <v>50887.51</v>
      </c>
      <c r="F43" s="1"/>
      <c r="G43" s="1"/>
      <c r="H43" s="1"/>
      <c r="I43" s="6">
        <v>1305.82</v>
      </c>
      <c r="J43" s="1"/>
      <c r="K43" s="1"/>
      <c r="L43" s="1">
        <v>237.75</v>
      </c>
      <c r="M43" s="1">
        <v>2291.6099999999997</v>
      </c>
      <c r="N43" s="1"/>
      <c r="O43" s="72"/>
      <c r="P43" s="1"/>
      <c r="Q43" s="1"/>
      <c r="R43" s="1"/>
      <c r="S43" s="5">
        <f t="shared" si="4"/>
        <v>1837592.28</v>
      </c>
      <c r="T43" s="1"/>
      <c r="U43" s="1"/>
      <c r="V43" s="1"/>
      <c r="W43" s="5">
        <f t="shared" si="5"/>
        <v>1837592.28</v>
      </c>
    </row>
    <row r="44" spans="1:23" ht="12.75">
      <c r="A44" s="34" t="s">
        <v>55</v>
      </c>
      <c r="B44" s="1">
        <v>227728.21</v>
      </c>
      <c r="C44" s="1">
        <v>60195.6</v>
      </c>
      <c r="D44" s="1">
        <v>50757.82</v>
      </c>
      <c r="E44" s="1">
        <v>13931.14</v>
      </c>
      <c r="F44" s="1"/>
      <c r="G44" s="1"/>
      <c r="H44" s="1"/>
      <c r="I44" s="6">
        <v>1273.75</v>
      </c>
      <c r="J44" s="1"/>
      <c r="K44" s="1"/>
      <c r="L44" s="1"/>
      <c r="M44" s="1">
        <v>449.34000000000003</v>
      </c>
      <c r="N44" s="1">
        <v>6916.25</v>
      </c>
      <c r="O44" s="72"/>
      <c r="P44" s="1"/>
      <c r="Q44" s="1"/>
      <c r="R44" s="1"/>
      <c r="S44" s="5">
        <f t="shared" si="4"/>
        <v>361252.11000000004</v>
      </c>
      <c r="T44" s="1"/>
      <c r="U44" s="1"/>
      <c r="V44" s="1"/>
      <c r="W44" s="5">
        <f t="shared" si="5"/>
        <v>361252.11000000004</v>
      </c>
    </row>
    <row r="45" spans="1:23" ht="12.75">
      <c r="A45" s="34" t="s">
        <v>56</v>
      </c>
      <c r="B45" s="1">
        <v>525525.13</v>
      </c>
      <c r="C45" s="1">
        <v>109242.05</v>
      </c>
      <c r="D45" s="1">
        <v>120573.05</v>
      </c>
      <c r="E45" s="1">
        <v>33870.39</v>
      </c>
      <c r="F45" s="1"/>
      <c r="G45" s="1"/>
      <c r="H45" s="1"/>
      <c r="I45" s="6">
        <v>1223.75</v>
      </c>
      <c r="J45" s="1"/>
      <c r="K45" s="1"/>
      <c r="L45" s="1"/>
      <c r="M45" s="1">
        <v>926.75</v>
      </c>
      <c r="N45" s="1">
        <v>6916.25</v>
      </c>
      <c r="O45" s="72"/>
      <c r="P45" s="1"/>
      <c r="Q45" s="1"/>
      <c r="R45" s="1"/>
      <c r="S45" s="5">
        <f t="shared" si="4"/>
        <v>798277.3700000001</v>
      </c>
      <c r="T45" s="1"/>
      <c r="U45" s="1"/>
      <c r="V45" s="1"/>
      <c r="W45" s="5">
        <f t="shared" si="5"/>
        <v>798277.3700000001</v>
      </c>
    </row>
    <row r="46" spans="1:23" ht="12.75">
      <c r="A46" s="34" t="s">
        <v>57</v>
      </c>
      <c r="B46" s="1">
        <v>264080.27</v>
      </c>
      <c r="C46" s="1">
        <v>83782.6</v>
      </c>
      <c r="D46" s="1">
        <v>55001.85</v>
      </c>
      <c r="E46" s="1">
        <v>22836.89</v>
      </c>
      <c r="F46" s="1"/>
      <c r="G46" s="1"/>
      <c r="H46" s="1"/>
      <c r="I46" s="6">
        <v>1223.75</v>
      </c>
      <c r="J46" s="1"/>
      <c r="K46" s="1"/>
      <c r="L46" s="1"/>
      <c r="M46" s="1">
        <v>1173.8899999999999</v>
      </c>
      <c r="N46" s="1">
        <v>6916.25</v>
      </c>
      <c r="O46" s="72"/>
      <c r="P46" s="1"/>
      <c r="Q46" s="1"/>
      <c r="R46" s="1"/>
      <c r="S46" s="5">
        <f t="shared" si="4"/>
        <v>435015.5</v>
      </c>
      <c r="T46" s="1"/>
      <c r="U46" s="1"/>
      <c r="V46" s="1"/>
      <c r="W46" s="5">
        <f t="shared" si="5"/>
        <v>435015.5</v>
      </c>
    </row>
    <row r="47" spans="1:23" ht="12.75">
      <c r="A47" s="34" t="s">
        <v>58</v>
      </c>
      <c r="B47" s="1">
        <v>192450.71</v>
      </c>
      <c r="C47" s="1">
        <v>44223.13</v>
      </c>
      <c r="D47" s="1">
        <v>51427.17</v>
      </c>
      <c r="E47" s="1">
        <v>11617.91</v>
      </c>
      <c r="F47" s="1"/>
      <c r="G47" s="1"/>
      <c r="H47" s="1"/>
      <c r="I47" s="6">
        <v>973.75</v>
      </c>
      <c r="J47" s="1"/>
      <c r="K47" s="1"/>
      <c r="L47" s="1"/>
      <c r="M47" s="1"/>
      <c r="N47" s="1"/>
      <c r="O47" s="72"/>
      <c r="P47" s="1"/>
      <c r="Q47" s="1"/>
      <c r="R47" s="1"/>
      <c r="S47" s="5">
        <f t="shared" si="4"/>
        <v>300692.67</v>
      </c>
      <c r="T47" s="1"/>
      <c r="U47" s="1"/>
      <c r="V47" s="1"/>
      <c r="W47" s="5">
        <f t="shared" si="5"/>
        <v>300692.67</v>
      </c>
    </row>
    <row r="48" spans="1:23" s="14" customFormat="1" ht="12.75">
      <c r="A48" s="8" t="s">
        <v>1</v>
      </c>
      <c r="B48" s="8">
        <f aca="true" t="shared" si="6" ref="B48:W48">SUM(B30:B47)</f>
        <v>10149619.820000002</v>
      </c>
      <c r="C48" s="8">
        <f t="shared" si="6"/>
        <v>2027776.09</v>
      </c>
      <c r="D48" s="8">
        <f t="shared" si="6"/>
        <v>2237326.2800000003</v>
      </c>
      <c r="E48" s="8">
        <f t="shared" si="6"/>
        <v>495679.85</v>
      </c>
      <c r="F48" s="8">
        <f t="shared" si="6"/>
        <v>114407</v>
      </c>
      <c r="G48" s="8">
        <f t="shared" si="6"/>
        <v>0</v>
      </c>
      <c r="H48" s="8">
        <f t="shared" si="6"/>
        <v>0</v>
      </c>
      <c r="I48" s="8">
        <f t="shared" si="6"/>
        <v>677055.3999999999</v>
      </c>
      <c r="J48" s="8">
        <f t="shared" si="6"/>
        <v>0</v>
      </c>
      <c r="K48" s="8">
        <f t="shared" si="6"/>
        <v>0</v>
      </c>
      <c r="L48" s="8">
        <f t="shared" si="6"/>
        <v>7347.15</v>
      </c>
      <c r="M48" s="8">
        <f t="shared" si="6"/>
        <v>85550.87999999999</v>
      </c>
      <c r="N48" s="8">
        <f t="shared" si="6"/>
        <v>76078.8</v>
      </c>
      <c r="O48" s="8">
        <f t="shared" si="6"/>
        <v>14529.96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15885371.229999999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15885371.229999999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254538</v>
      </c>
      <c r="D50" s="1"/>
      <c r="E50" s="1">
        <v>58847.77</v>
      </c>
      <c r="F50" s="1"/>
      <c r="G50" s="1"/>
      <c r="H50" s="1"/>
      <c r="I50" s="8">
        <v>927.44</v>
      </c>
      <c r="J50" s="1"/>
      <c r="K50" s="1"/>
      <c r="L50" s="1">
        <v>54.6</v>
      </c>
      <c r="M50" s="1">
        <v>224.67000000000002</v>
      </c>
      <c r="N50" s="1"/>
      <c r="O50" s="1"/>
      <c r="P50" s="1"/>
      <c r="Q50" s="1"/>
      <c r="R50" s="1"/>
      <c r="S50" s="5">
        <f t="shared" si="4"/>
        <v>314592.48</v>
      </c>
      <c r="T50" s="1"/>
      <c r="U50" s="1"/>
      <c r="V50" s="1"/>
      <c r="W50" s="5">
        <f>S50+T50+U50+V50</f>
        <v>314592.48</v>
      </c>
    </row>
    <row r="51" spans="1:23" ht="12.75">
      <c r="A51" s="1" t="s">
        <v>22</v>
      </c>
      <c r="B51" s="1"/>
      <c r="C51" s="1">
        <v>160179.41</v>
      </c>
      <c r="D51" s="1"/>
      <c r="E51" s="1">
        <v>32952.34</v>
      </c>
      <c r="F51" s="1"/>
      <c r="G51" s="1"/>
      <c r="H51" s="1"/>
      <c r="I51" s="8">
        <v>334.57</v>
      </c>
      <c r="J51" s="1"/>
      <c r="K51" s="1"/>
      <c r="L51" s="1"/>
      <c r="M51" s="1">
        <v>0</v>
      </c>
      <c r="N51" s="1"/>
      <c r="O51" s="1"/>
      <c r="P51" s="1"/>
      <c r="Q51" s="1"/>
      <c r="R51" s="1"/>
      <c r="S51" s="5">
        <f t="shared" si="4"/>
        <v>193466.32</v>
      </c>
      <c r="T51" s="1"/>
      <c r="U51" s="1"/>
      <c r="V51" s="1"/>
      <c r="W51" s="5">
        <f>S51+T51+U51+V51</f>
        <v>193466.32</v>
      </c>
    </row>
    <row r="52" spans="1:23" ht="12.75">
      <c r="A52" s="9" t="s">
        <v>3</v>
      </c>
      <c r="B52" s="1"/>
      <c r="C52" s="1">
        <v>174793.37</v>
      </c>
      <c r="D52" s="1"/>
      <c r="E52" s="1">
        <v>38849.06</v>
      </c>
      <c r="F52" s="1"/>
      <c r="G52" s="1"/>
      <c r="H52" s="1"/>
      <c r="I52" s="8">
        <v>821.44</v>
      </c>
      <c r="J52" s="1"/>
      <c r="K52" s="1"/>
      <c r="L52" s="1"/>
      <c r="M52" s="1">
        <v>280.83</v>
      </c>
      <c r="N52" s="1"/>
      <c r="O52" s="1"/>
      <c r="P52" s="1"/>
      <c r="Q52" s="1"/>
      <c r="R52" s="1"/>
      <c r="S52" s="5">
        <f t="shared" si="4"/>
        <v>214744.69999999998</v>
      </c>
      <c r="T52" s="1"/>
      <c r="U52" s="1"/>
      <c r="V52" s="1"/>
      <c r="W52" s="5">
        <f>S52+T52+U52+V52</f>
        <v>214744.69999999998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589510.78</v>
      </c>
      <c r="D53" s="8">
        <f t="shared" si="7"/>
        <v>0</v>
      </c>
      <c r="E53" s="8">
        <f t="shared" si="7"/>
        <v>130649.16999999998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2083.45</v>
      </c>
      <c r="J53" s="8">
        <f t="shared" si="7"/>
        <v>0</v>
      </c>
      <c r="K53" s="8">
        <f t="shared" si="7"/>
        <v>0</v>
      </c>
      <c r="L53" s="8">
        <f t="shared" si="7"/>
        <v>54.6</v>
      </c>
      <c r="M53" s="8">
        <f t="shared" si="7"/>
        <v>505.5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722803.5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722803.5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295073.14</v>
      </c>
      <c r="D57" s="8"/>
      <c r="E57" s="8">
        <v>64727.49</v>
      </c>
      <c r="F57" s="8">
        <v>1000</v>
      </c>
      <c r="G57" s="8"/>
      <c r="H57" s="8"/>
      <c r="I57" s="8">
        <v>364.29</v>
      </c>
      <c r="J57" s="73"/>
      <c r="K57" s="8"/>
      <c r="L57" s="8">
        <v>3748.65</v>
      </c>
      <c r="M57" s="8">
        <v>11413.130000000001</v>
      </c>
      <c r="N57" s="8"/>
      <c r="O57" s="8"/>
      <c r="P57" s="8"/>
      <c r="Q57" s="8"/>
      <c r="R57" s="8"/>
      <c r="S57" s="5">
        <f t="shared" si="4"/>
        <v>376326.7</v>
      </c>
      <c r="T57" s="17"/>
      <c r="U57" s="8"/>
      <c r="V57" s="8"/>
      <c r="W57" s="8">
        <f>S57+T57+U57+V57</f>
        <v>376326.7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99971.14</v>
      </c>
      <c r="C59" s="19">
        <v>269.66</v>
      </c>
      <c r="D59" s="19">
        <v>21993.65</v>
      </c>
      <c r="E59" s="19">
        <v>1780.06</v>
      </c>
      <c r="F59" s="19"/>
      <c r="G59" s="19"/>
      <c r="H59" s="19"/>
      <c r="I59" s="8">
        <v>356</v>
      </c>
      <c r="J59" s="19"/>
      <c r="K59" s="19"/>
      <c r="L59" s="19"/>
      <c r="M59" s="19">
        <v>393.17</v>
      </c>
      <c r="N59" s="19"/>
      <c r="O59" s="19"/>
      <c r="P59" s="19"/>
      <c r="Q59" s="19"/>
      <c r="R59" s="19"/>
      <c r="S59" s="5">
        <f t="shared" si="4"/>
        <v>124763.68000000001</v>
      </c>
      <c r="T59" s="19"/>
      <c r="U59" s="19"/>
      <c r="V59" s="19"/>
      <c r="W59" s="8">
        <f>S59+T59+U59+V59</f>
        <v>124763.68000000001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61" customFormat="1" ht="12.75">
      <c r="A61" s="62" t="s">
        <v>29</v>
      </c>
      <c r="B61" s="63"/>
      <c r="C61" s="35">
        <v>111117.05</v>
      </c>
      <c r="D61" s="64"/>
      <c r="E61" s="35">
        <v>23858.25</v>
      </c>
      <c r="F61" s="35">
        <v>6289.2</v>
      </c>
      <c r="G61" s="35"/>
      <c r="H61" s="35"/>
      <c r="I61" s="70">
        <v>106</v>
      </c>
      <c r="J61" s="70"/>
      <c r="K61" s="35"/>
      <c r="L61" s="35">
        <v>47.55</v>
      </c>
      <c r="M61" s="35">
        <v>1179.95</v>
      </c>
      <c r="N61" s="35"/>
      <c r="O61" s="35"/>
      <c r="P61" s="35"/>
      <c r="Q61" s="35"/>
      <c r="R61" s="35"/>
      <c r="S61" s="59">
        <f t="shared" si="4"/>
        <v>142598</v>
      </c>
      <c r="T61" s="35"/>
      <c r="U61" s="35"/>
      <c r="V61" s="35"/>
      <c r="W61" s="60">
        <f>S61+T61+U61+V61</f>
        <v>142598</v>
      </c>
    </row>
    <row r="64" ht="12.75">
      <c r="N6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2023-02-12T10:39:15Z</dcterms:modified>
  <cp:category/>
  <cp:version/>
  <cp:contentType/>
  <cp:contentStatus/>
</cp:coreProperties>
</file>